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81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U223" i="1" s="1"/>
  <c r="V222" i="1"/>
  <c r="W222" i="1"/>
  <c r="X222" i="1"/>
  <c r="Y222" i="1"/>
  <c r="Z222" i="1"/>
  <c r="AA222" i="1"/>
  <c r="AB222" i="1"/>
  <c r="AC222" i="1"/>
  <c r="E222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U128" i="1" s="1"/>
  <c r="V127" i="1"/>
  <c r="W127" i="1"/>
  <c r="X127" i="1"/>
  <c r="Y127" i="1"/>
  <c r="Z127" i="1"/>
  <c r="AA127" i="1"/>
  <c r="AB127" i="1"/>
  <c r="AC127" i="1"/>
  <c r="E127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E15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E103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E56" i="1"/>
  <c r="S80" i="1"/>
  <c r="T80" i="1"/>
  <c r="U80" i="1"/>
  <c r="V80" i="1"/>
  <c r="W80" i="1"/>
  <c r="X80" i="1"/>
  <c r="Y80" i="1"/>
  <c r="Z80" i="1"/>
  <c r="AA80" i="1"/>
  <c r="AB80" i="1"/>
  <c r="AC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E80" i="1"/>
  <c r="U258" i="1" l="1"/>
  <c r="AC246" i="1"/>
  <c r="AB246" i="1"/>
  <c r="AA246" i="1"/>
  <c r="Z246" i="1"/>
  <c r="Y246" i="1"/>
  <c r="X246" i="1"/>
  <c r="W246" i="1"/>
  <c r="V246" i="1"/>
  <c r="T246" i="1"/>
  <c r="S246" i="1"/>
  <c r="R246" i="1"/>
  <c r="Q246" i="1"/>
  <c r="P246" i="1"/>
  <c r="O246" i="1"/>
  <c r="N246" i="1"/>
  <c r="M246" i="1"/>
  <c r="AC236" i="1"/>
  <c r="AB236" i="1"/>
  <c r="AA236" i="1"/>
  <c r="Z236" i="1"/>
  <c r="Y236" i="1"/>
  <c r="X236" i="1"/>
  <c r="W236" i="1"/>
  <c r="V236" i="1"/>
  <c r="T236" i="1"/>
  <c r="S236" i="1"/>
  <c r="R236" i="1"/>
  <c r="Q236" i="1"/>
  <c r="P236" i="1"/>
  <c r="O236" i="1"/>
  <c r="N236" i="1"/>
  <c r="M236" i="1"/>
  <c r="AC212" i="1"/>
  <c r="AC223" i="1" s="1"/>
  <c r="AB212" i="1"/>
  <c r="AB223" i="1" s="1"/>
  <c r="AA212" i="1"/>
  <c r="AA223" i="1" s="1"/>
  <c r="Z212" i="1"/>
  <c r="Z223" i="1" s="1"/>
  <c r="Y212" i="1"/>
  <c r="Y223" i="1" s="1"/>
  <c r="X212" i="1"/>
  <c r="X223" i="1" s="1"/>
  <c r="W212" i="1"/>
  <c r="W223" i="1" s="1"/>
  <c r="V212" i="1"/>
  <c r="V223" i="1" s="1"/>
  <c r="T212" i="1"/>
  <c r="T223" i="1" s="1"/>
  <c r="S212" i="1"/>
  <c r="S223" i="1" s="1"/>
  <c r="R212" i="1"/>
  <c r="R223" i="1" s="1"/>
  <c r="Q212" i="1"/>
  <c r="Q223" i="1" s="1"/>
  <c r="P212" i="1"/>
  <c r="P223" i="1" s="1"/>
  <c r="O212" i="1"/>
  <c r="O223" i="1" s="1"/>
  <c r="N212" i="1"/>
  <c r="N223" i="1" s="1"/>
  <c r="M212" i="1"/>
  <c r="M223" i="1" s="1"/>
  <c r="AC199" i="1"/>
  <c r="AB199" i="1"/>
  <c r="AA199" i="1"/>
  <c r="Z199" i="1"/>
  <c r="Y199" i="1"/>
  <c r="X199" i="1"/>
  <c r="W199" i="1"/>
  <c r="V199" i="1"/>
  <c r="T199" i="1"/>
  <c r="S199" i="1"/>
  <c r="R199" i="1"/>
  <c r="Q199" i="1"/>
  <c r="P199" i="1"/>
  <c r="O199" i="1"/>
  <c r="N199" i="1"/>
  <c r="M199" i="1"/>
  <c r="AC189" i="1"/>
  <c r="AB189" i="1"/>
  <c r="AA189" i="1"/>
  <c r="Z189" i="1"/>
  <c r="Y189" i="1"/>
  <c r="X189" i="1"/>
  <c r="W189" i="1"/>
  <c r="V189" i="1"/>
  <c r="T189" i="1"/>
  <c r="S189" i="1"/>
  <c r="R189" i="1"/>
  <c r="Q189" i="1"/>
  <c r="P189" i="1"/>
  <c r="O189" i="1"/>
  <c r="N189" i="1"/>
  <c r="M189" i="1"/>
  <c r="AC175" i="1"/>
  <c r="AB175" i="1"/>
  <c r="AA175" i="1"/>
  <c r="Z175" i="1"/>
  <c r="Y175" i="1"/>
  <c r="X175" i="1"/>
  <c r="W175" i="1"/>
  <c r="V175" i="1"/>
  <c r="T175" i="1"/>
  <c r="S175" i="1"/>
  <c r="R175" i="1"/>
  <c r="Q175" i="1"/>
  <c r="P175" i="1"/>
  <c r="O175" i="1"/>
  <c r="N175" i="1"/>
  <c r="M175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P166" i="1"/>
  <c r="O166" i="1"/>
  <c r="N166" i="1"/>
  <c r="M166" i="1"/>
  <c r="AC143" i="1"/>
  <c r="AB143" i="1"/>
  <c r="AA143" i="1"/>
  <c r="Z143" i="1"/>
  <c r="Y143" i="1"/>
  <c r="X143" i="1"/>
  <c r="W143" i="1"/>
  <c r="V143" i="1"/>
  <c r="T143" i="1"/>
  <c r="S143" i="1"/>
  <c r="R143" i="1"/>
  <c r="Q143" i="1"/>
  <c r="P143" i="1"/>
  <c r="O143" i="1"/>
  <c r="N143" i="1"/>
  <c r="M143" i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AC93" i="1"/>
  <c r="AB93" i="1"/>
  <c r="AA93" i="1"/>
  <c r="Z93" i="1"/>
  <c r="Y93" i="1"/>
  <c r="X93" i="1"/>
  <c r="W93" i="1"/>
  <c r="V93" i="1"/>
  <c r="T93" i="1"/>
  <c r="S93" i="1"/>
  <c r="R93" i="1"/>
  <c r="Q93" i="1"/>
  <c r="P93" i="1"/>
  <c r="O93" i="1"/>
  <c r="N93" i="1"/>
  <c r="M93" i="1"/>
  <c r="AC70" i="1"/>
  <c r="AC81" i="1" s="1"/>
  <c r="AB70" i="1"/>
  <c r="AB81" i="1" s="1"/>
  <c r="AA70" i="1"/>
  <c r="AA81" i="1" s="1"/>
  <c r="Z70" i="1"/>
  <c r="Z81" i="1" s="1"/>
  <c r="Y70" i="1"/>
  <c r="Y81" i="1" s="1"/>
  <c r="X70" i="1"/>
  <c r="X81" i="1" s="1"/>
  <c r="W70" i="1"/>
  <c r="W81" i="1" s="1"/>
  <c r="V70" i="1"/>
  <c r="V81" i="1" s="1"/>
  <c r="T70" i="1"/>
  <c r="S70" i="1"/>
  <c r="R70" i="1"/>
  <c r="Q70" i="1"/>
  <c r="P70" i="1"/>
  <c r="O70" i="1"/>
  <c r="N70" i="1"/>
  <c r="M70" i="1"/>
  <c r="AC46" i="1"/>
  <c r="AB46" i="1"/>
  <c r="AA46" i="1"/>
  <c r="Z46" i="1"/>
  <c r="Y46" i="1"/>
  <c r="X46" i="1"/>
  <c r="W46" i="1"/>
  <c r="V46" i="1"/>
  <c r="T46" i="1"/>
  <c r="S46" i="1"/>
  <c r="R46" i="1"/>
  <c r="Q46" i="1"/>
  <c r="P46" i="1"/>
  <c r="O46" i="1"/>
  <c r="N46" i="1"/>
  <c r="M46" i="1"/>
  <c r="AC32" i="1"/>
  <c r="AB32" i="1"/>
  <c r="AA32" i="1"/>
  <c r="Z32" i="1"/>
  <c r="Y32" i="1"/>
  <c r="X32" i="1"/>
  <c r="W32" i="1"/>
  <c r="V32" i="1"/>
  <c r="T32" i="1"/>
  <c r="S32" i="1"/>
  <c r="R32" i="1"/>
  <c r="Q32" i="1"/>
  <c r="P32" i="1"/>
  <c r="O32" i="1"/>
  <c r="N32" i="1"/>
  <c r="M32" i="1"/>
  <c r="AC22" i="1"/>
  <c r="AB22" i="1"/>
  <c r="AA22" i="1"/>
  <c r="Z22" i="1"/>
  <c r="Y22" i="1"/>
  <c r="X22" i="1"/>
  <c r="W22" i="1"/>
  <c r="V22" i="1"/>
  <c r="T22" i="1"/>
  <c r="S22" i="1"/>
  <c r="R22" i="1"/>
  <c r="Q22" i="1"/>
  <c r="P22" i="1"/>
  <c r="O22" i="1"/>
  <c r="N22" i="1"/>
  <c r="M22" i="1"/>
  <c r="L246" i="1"/>
  <c r="K246" i="1"/>
  <c r="J246" i="1"/>
  <c r="I246" i="1"/>
  <c r="H246" i="1"/>
  <c r="G246" i="1"/>
  <c r="F246" i="1"/>
  <c r="E246" i="1"/>
  <c r="L236" i="1"/>
  <c r="K236" i="1"/>
  <c r="J236" i="1"/>
  <c r="I236" i="1"/>
  <c r="H236" i="1"/>
  <c r="G236" i="1"/>
  <c r="F236" i="1"/>
  <c r="E236" i="1"/>
  <c r="L212" i="1"/>
  <c r="L223" i="1" s="1"/>
  <c r="K212" i="1"/>
  <c r="K223" i="1" s="1"/>
  <c r="J212" i="1"/>
  <c r="J223" i="1" s="1"/>
  <c r="I212" i="1"/>
  <c r="I223" i="1" s="1"/>
  <c r="H212" i="1"/>
  <c r="H223" i="1" s="1"/>
  <c r="G212" i="1"/>
  <c r="G223" i="1" s="1"/>
  <c r="F212" i="1"/>
  <c r="F223" i="1" s="1"/>
  <c r="E212" i="1"/>
  <c r="E223" i="1" s="1"/>
  <c r="L199" i="1"/>
  <c r="K199" i="1"/>
  <c r="J199" i="1"/>
  <c r="I199" i="1"/>
  <c r="H199" i="1"/>
  <c r="G199" i="1"/>
  <c r="F199" i="1"/>
  <c r="E199" i="1"/>
  <c r="L189" i="1"/>
  <c r="K189" i="1"/>
  <c r="J189" i="1"/>
  <c r="I189" i="1"/>
  <c r="H189" i="1"/>
  <c r="G189" i="1"/>
  <c r="F189" i="1"/>
  <c r="E189" i="1"/>
  <c r="L175" i="1"/>
  <c r="K175" i="1"/>
  <c r="J175" i="1"/>
  <c r="I175" i="1"/>
  <c r="H175" i="1"/>
  <c r="G175" i="1"/>
  <c r="F175" i="1"/>
  <c r="E175" i="1"/>
  <c r="L166" i="1"/>
  <c r="K166" i="1"/>
  <c r="J166" i="1"/>
  <c r="I166" i="1"/>
  <c r="H166" i="1"/>
  <c r="G166" i="1"/>
  <c r="F166" i="1"/>
  <c r="E166" i="1"/>
  <c r="L143" i="1"/>
  <c r="K143" i="1"/>
  <c r="J143" i="1"/>
  <c r="I143" i="1"/>
  <c r="H143" i="1"/>
  <c r="G143" i="1"/>
  <c r="F143" i="1"/>
  <c r="E143" i="1"/>
  <c r="L117" i="1"/>
  <c r="L128" i="1" s="1"/>
  <c r="K117" i="1"/>
  <c r="K128" i="1" s="1"/>
  <c r="J117" i="1"/>
  <c r="J128" i="1" s="1"/>
  <c r="I117" i="1"/>
  <c r="I128" i="1" s="1"/>
  <c r="H117" i="1"/>
  <c r="H128" i="1" s="1"/>
  <c r="G117" i="1"/>
  <c r="G128" i="1" s="1"/>
  <c r="F117" i="1"/>
  <c r="F128" i="1" s="1"/>
  <c r="E117" i="1"/>
  <c r="E128" i="1" s="1"/>
  <c r="L93" i="1"/>
  <c r="K93" i="1"/>
  <c r="J93" i="1"/>
  <c r="I93" i="1"/>
  <c r="H93" i="1"/>
  <c r="G93" i="1"/>
  <c r="F93" i="1"/>
  <c r="E93" i="1"/>
  <c r="L70" i="1"/>
  <c r="K70" i="1"/>
  <c r="J70" i="1"/>
  <c r="I70" i="1"/>
  <c r="H70" i="1"/>
  <c r="G70" i="1"/>
  <c r="F70" i="1"/>
  <c r="E70" i="1"/>
  <c r="L46" i="1"/>
  <c r="K46" i="1"/>
  <c r="J46" i="1"/>
  <c r="I46" i="1"/>
  <c r="H46" i="1"/>
  <c r="G46" i="1"/>
  <c r="F46" i="1"/>
  <c r="E46" i="1"/>
  <c r="L32" i="1"/>
  <c r="K32" i="1"/>
  <c r="J32" i="1"/>
  <c r="I32" i="1"/>
  <c r="H32" i="1"/>
  <c r="G32" i="1"/>
  <c r="F32" i="1"/>
  <c r="E32" i="1"/>
  <c r="L22" i="1"/>
  <c r="K22" i="1"/>
  <c r="J22" i="1"/>
  <c r="I22" i="1"/>
  <c r="H22" i="1"/>
  <c r="G22" i="1"/>
  <c r="F22" i="1"/>
  <c r="E22" i="1"/>
  <c r="E33" i="1" l="1"/>
  <c r="F33" i="1"/>
  <c r="G33" i="1"/>
  <c r="H33" i="1"/>
  <c r="I33" i="1"/>
  <c r="J33" i="1"/>
  <c r="K33" i="1"/>
  <c r="L33" i="1"/>
  <c r="E57" i="1"/>
  <c r="F57" i="1"/>
  <c r="G57" i="1"/>
  <c r="H57" i="1"/>
  <c r="I57" i="1"/>
  <c r="J57" i="1"/>
  <c r="K57" i="1"/>
  <c r="L57" i="1"/>
  <c r="E81" i="1"/>
  <c r="F81" i="1"/>
  <c r="G81" i="1"/>
  <c r="H81" i="1"/>
  <c r="I81" i="1"/>
  <c r="J81" i="1"/>
  <c r="K81" i="1"/>
  <c r="L81" i="1"/>
  <c r="E104" i="1"/>
  <c r="F104" i="1"/>
  <c r="G104" i="1"/>
  <c r="H104" i="1"/>
  <c r="I104" i="1"/>
  <c r="J104" i="1"/>
  <c r="K104" i="1"/>
  <c r="L104" i="1"/>
  <c r="E154" i="1"/>
  <c r="F154" i="1"/>
  <c r="G154" i="1"/>
  <c r="H154" i="1"/>
  <c r="I154" i="1"/>
  <c r="J154" i="1"/>
  <c r="K154" i="1"/>
  <c r="L154" i="1"/>
  <c r="E176" i="1"/>
  <c r="F176" i="1"/>
  <c r="G176" i="1"/>
  <c r="H176" i="1"/>
  <c r="I176" i="1"/>
  <c r="J176" i="1"/>
  <c r="K176" i="1"/>
  <c r="L176" i="1"/>
  <c r="E200" i="1"/>
  <c r="F200" i="1"/>
  <c r="G200" i="1"/>
  <c r="H200" i="1"/>
  <c r="I200" i="1"/>
  <c r="J200" i="1"/>
  <c r="K200" i="1"/>
  <c r="L200" i="1"/>
  <c r="E247" i="1"/>
  <c r="F247" i="1"/>
  <c r="G247" i="1"/>
  <c r="H247" i="1"/>
  <c r="I247" i="1"/>
  <c r="J247" i="1"/>
  <c r="K247" i="1"/>
  <c r="L247" i="1"/>
  <c r="M33" i="1"/>
  <c r="N33" i="1"/>
  <c r="O33" i="1"/>
  <c r="P33" i="1"/>
  <c r="Q33" i="1"/>
  <c r="R33" i="1"/>
  <c r="S33" i="1"/>
  <c r="T33" i="1"/>
  <c r="V33" i="1"/>
  <c r="W33" i="1"/>
  <c r="X33" i="1"/>
  <c r="Y33" i="1"/>
  <c r="Z33" i="1"/>
  <c r="AA33" i="1"/>
  <c r="AB33" i="1"/>
  <c r="AC33" i="1"/>
  <c r="M57" i="1"/>
  <c r="N57" i="1"/>
  <c r="O57" i="1"/>
  <c r="P57" i="1"/>
  <c r="Q57" i="1"/>
  <c r="R57" i="1"/>
  <c r="S57" i="1"/>
  <c r="T57" i="1"/>
  <c r="V57" i="1"/>
  <c r="W57" i="1"/>
  <c r="X57" i="1"/>
  <c r="Y57" i="1"/>
  <c r="Z57" i="1"/>
  <c r="AA57" i="1"/>
  <c r="AB57" i="1"/>
  <c r="AC57" i="1"/>
  <c r="M81" i="1"/>
  <c r="N81" i="1"/>
  <c r="O81" i="1"/>
  <c r="P81" i="1"/>
  <c r="Q81" i="1"/>
  <c r="R81" i="1"/>
  <c r="S81" i="1"/>
  <c r="T81" i="1"/>
  <c r="M104" i="1"/>
  <c r="N104" i="1"/>
  <c r="O104" i="1"/>
  <c r="P104" i="1"/>
  <c r="Q104" i="1"/>
  <c r="R104" i="1"/>
  <c r="S104" i="1"/>
  <c r="T104" i="1"/>
  <c r="V104" i="1"/>
  <c r="W104" i="1"/>
  <c r="X104" i="1"/>
  <c r="Y104" i="1"/>
  <c r="Z104" i="1"/>
  <c r="AA104" i="1"/>
  <c r="AB104" i="1"/>
  <c r="AC104" i="1"/>
  <c r="M154" i="1"/>
  <c r="N154" i="1"/>
  <c r="O154" i="1"/>
  <c r="P154" i="1"/>
  <c r="Q154" i="1"/>
  <c r="R154" i="1"/>
  <c r="S154" i="1"/>
  <c r="T154" i="1"/>
  <c r="V154" i="1"/>
  <c r="W154" i="1"/>
  <c r="X154" i="1"/>
  <c r="Y154" i="1"/>
  <c r="Z154" i="1"/>
  <c r="AA154" i="1"/>
  <c r="AB154" i="1"/>
  <c r="AC154" i="1"/>
  <c r="M176" i="1"/>
  <c r="N176" i="1"/>
  <c r="O176" i="1"/>
  <c r="P176" i="1"/>
  <c r="Q176" i="1"/>
  <c r="R176" i="1"/>
  <c r="S176" i="1"/>
  <c r="T176" i="1"/>
  <c r="V176" i="1"/>
  <c r="W176" i="1"/>
  <c r="X176" i="1"/>
  <c r="Y176" i="1"/>
  <c r="Z176" i="1"/>
  <c r="AA176" i="1"/>
  <c r="AB176" i="1"/>
  <c r="AC176" i="1"/>
  <c r="M200" i="1"/>
  <c r="N200" i="1"/>
  <c r="O200" i="1"/>
  <c r="P200" i="1"/>
  <c r="Q200" i="1"/>
  <c r="R200" i="1"/>
  <c r="S200" i="1"/>
  <c r="T200" i="1"/>
  <c r="V200" i="1"/>
  <c r="W200" i="1"/>
  <c r="X200" i="1"/>
  <c r="Y200" i="1"/>
  <c r="Z200" i="1"/>
  <c r="AA200" i="1"/>
  <c r="AB200" i="1"/>
  <c r="AC200" i="1"/>
  <c r="M247" i="1"/>
  <c r="N247" i="1"/>
  <c r="O247" i="1"/>
  <c r="P247" i="1"/>
  <c r="Q247" i="1"/>
  <c r="R247" i="1"/>
  <c r="S247" i="1"/>
  <c r="T247" i="1"/>
  <c r="V247" i="1"/>
  <c r="W247" i="1"/>
  <c r="X247" i="1"/>
  <c r="Y247" i="1"/>
  <c r="Z247" i="1"/>
  <c r="AA247" i="1"/>
  <c r="AB247" i="1"/>
  <c r="AC247" i="1"/>
  <c r="AA258" i="1" l="1"/>
  <c r="W258" i="1"/>
  <c r="P258" i="1"/>
  <c r="AB258" i="1"/>
  <c r="Z258" i="1"/>
  <c r="X258" i="1"/>
  <c r="V258" i="1"/>
  <c r="S258" i="1"/>
  <c r="O258" i="1"/>
  <c r="M258" i="1"/>
  <c r="AC258" i="1"/>
  <c r="Y258" i="1"/>
  <c r="T258" i="1"/>
  <c r="N258" i="1"/>
  <c r="Q258" i="1"/>
  <c r="R258" i="1"/>
  <c r="L258" i="1"/>
  <c r="K258" i="1"/>
  <c r="J258" i="1"/>
  <c r="I258" i="1"/>
  <c r="H258" i="1"/>
  <c r="G258" i="1"/>
  <c r="F258" i="1"/>
  <c r="E258" i="1"/>
</calcChain>
</file>

<file path=xl/sharedStrings.xml><?xml version="1.0" encoding="utf-8"?>
<sst xmlns="http://schemas.openxmlformats.org/spreadsheetml/2006/main" count="1017" uniqueCount="152">
  <si>
    <t>№   рец</t>
  </si>
  <si>
    <t xml:space="preserve">   наименование блюд</t>
  </si>
  <si>
    <t>Масса порции (г)</t>
  </si>
  <si>
    <t xml:space="preserve">            Пищевые вещества  (г)   </t>
  </si>
  <si>
    <t>Энергетическая ценность (ккал)</t>
  </si>
  <si>
    <t>Витамины</t>
  </si>
  <si>
    <t>Минеральные вещества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</si>
  <si>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</si>
  <si>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</si>
  <si>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</si>
  <si>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</si>
  <si>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</si>
  <si>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</si>
  <si>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</si>
  <si>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</si>
  <si>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</si>
  <si>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Mg</t>
  </si>
  <si>
    <t>Fe</t>
  </si>
  <si>
    <t>наименование блюд</t>
  </si>
  <si>
    <t>150/5</t>
  </si>
  <si>
    <t>каша молочная пшеннаяс маслом</t>
  </si>
  <si>
    <t>хлеб пшеничный</t>
  </si>
  <si>
    <t>масло сливочное</t>
  </si>
  <si>
    <t>чай с сахаром  с лимоном</t>
  </si>
  <si>
    <t>200/15/11</t>
  </si>
  <si>
    <t>Итого</t>
  </si>
  <si>
    <t xml:space="preserve">                 Обед:</t>
  </si>
  <si>
    <t>винегред овощной</t>
  </si>
  <si>
    <t>200/10</t>
  </si>
  <si>
    <t>250/10</t>
  </si>
  <si>
    <t xml:space="preserve">рассольник </t>
  </si>
  <si>
    <t>макаронные изделия отварные с маслом</t>
  </si>
  <si>
    <t>котлета говяжья</t>
  </si>
  <si>
    <t>компот из сухофруктов витаминизированный</t>
  </si>
  <si>
    <t>хлеб  ржано-пшеничный</t>
  </si>
  <si>
    <t>кондитерское изделие</t>
  </si>
  <si>
    <t>итого</t>
  </si>
  <si>
    <t>Всего при 2-х разовом питании</t>
  </si>
  <si>
    <t>-</t>
  </si>
  <si>
    <t xml:space="preserve">Мучное изделие </t>
  </si>
  <si>
    <t>молочно-кислая продукция</t>
  </si>
  <si>
    <t>День № 2     Завтрак:</t>
  </si>
  <si>
    <t>каша рисовая молочная жидкая</t>
  </si>
  <si>
    <t xml:space="preserve">чай с сахаром  </t>
  </si>
  <si>
    <t>200/15</t>
  </si>
  <si>
    <t>Итого завтрак</t>
  </si>
  <si>
    <t>салат из белокачанной капусты</t>
  </si>
  <si>
    <t>суп гороховый</t>
  </si>
  <si>
    <t>картофельное пюре с маслом</t>
  </si>
  <si>
    <t>200/5</t>
  </si>
  <si>
    <t>гуляш</t>
  </si>
  <si>
    <t>кисель витаминизированный</t>
  </si>
  <si>
    <t>День №3     Завтрак:</t>
  </si>
  <si>
    <t>каша молочная манная с маслом</t>
  </si>
  <si>
    <t xml:space="preserve">                     Обед:</t>
  </si>
  <si>
    <t xml:space="preserve">салат из моркови </t>
  </si>
  <si>
    <t>щи из свежей капусты  со сметаной</t>
  </si>
  <si>
    <t>щи из свежей капусты со сметаной</t>
  </si>
  <si>
    <t>рис отварной с маслом</t>
  </si>
  <si>
    <t>куры отварные</t>
  </si>
  <si>
    <t>День № 4    Завтрак:</t>
  </si>
  <si>
    <t>Сырники из творога со сливочным маслом</t>
  </si>
  <si>
    <t>яйцо отварное</t>
  </si>
  <si>
    <t>1шт.</t>
  </si>
  <si>
    <t>капуста тушеная</t>
  </si>
  <si>
    <t>суп с макаронными изделиями</t>
  </si>
  <si>
    <t>рыба тушеная с овощами</t>
  </si>
  <si>
    <t>Кондитерское изделие</t>
  </si>
  <si>
    <t>День № 5    Завтрак:</t>
  </si>
  <si>
    <t>гарнир гречка со сливочным маслом с сахаром</t>
  </si>
  <si>
    <t>гарнир гречка со сливочным маслом</t>
  </si>
  <si>
    <t>салат из  столовой свеклы</t>
  </si>
  <si>
    <t>суп картофельный с мясными фрикадельками со сметаной</t>
  </si>
  <si>
    <t>200/35/10</t>
  </si>
  <si>
    <t>250/35/10</t>
  </si>
  <si>
    <t>сок</t>
  </si>
  <si>
    <t>фрукты</t>
  </si>
  <si>
    <t>плов из говядины</t>
  </si>
  <si>
    <t>День № 7     Завтрак:</t>
  </si>
  <si>
    <t xml:space="preserve"> сыр</t>
  </si>
  <si>
    <t>каша геркулесовая молочная с маслом</t>
  </si>
  <si>
    <t>День № 9    Завтрак:</t>
  </si>
  <si>
    <t>творожная запеканка</t>
  </si>
  <si>
    <t>кофейный напиток</t>
  </si>
  <si>
    <t>суп картофельный с крупой со сметаной</t>
  </si>
  <si>
    <t>котлета рыбная</t>
  </si>
  <si>
    <t>суп молочный с макаронными изделиями</t>
  </si>
  <si>
    <t>борщ из свежей капусты  со сметаной</t>
  </si>
  <si>
    <t xml:space="preserve">борщ из свежей капусты </t>
  </si>
  <si>
    <t xml:space="preserve">№  </t>
  </si>
  <si>
    <t>наименование показателя</t>
  </si>
  <si>
    <t>* Овощи урожая прошлого года (капусту, репчатый лук, корнеплоды и др.) в период после 1 марта допускается использовать только после термической обработки.)</t>
  </si>
  <si>
    <t>Использовать хлебобулочные изделия обагащенные железом, йодом.</t>
  </si>
  <si>
    <t>Рекомендуется включать свежие фрукты и овощи   на завтрак и обед.</t>
  </si>
  <si>
    <t>Таблица нормативов по СанПин 2.3/2.4.3590-20</t>
  </si>
  <si>
    <t>7-11лет</t>
  </si>
  <si>
    <t>12-18лет</t>
  </si>
  <si>
    <t>салат овощной</t>
  </si>
  <si>
    <t>норма по СанПиН 55%  от суточной нормы +-5%</t>
  </si>
  <si>
    <t>200/5/5</t>
  </si>
  <si>
    <t xml:space="preserve">                                                                          ПРИМЕРНОЕ ДВУХНЕДЕЛЬНОЕ МЕНЮ</t>
  </si>
  <si>
    <t xml:space="preserve">                                                для разновозрастной категории:  7-10лет,  11лет и старше</t>
  </si>
  <si>
    <t>какао с молоком</t>
  </si>
  <si>
    <t>салат из  моркови</t>
  </si>
  <si>
    <t>норма по СанПиН        60%  от суточной нормы  +-5%</t>
  </si>
  <si>
    <t>среднее значение при      2-х разовом питании показателя по меню</t>
  </si>
  <si>
    <t>гуляш из говядины</t>
  </si>
  <si>
    <t>День № 6     Завтрак:</t>
  </si>
  <si>
    <t>День № 8   Завтрак:</t>
  </si>
  <si>
    <t>День № 10   Завтрак:</t>
  </si>
  <si>
    <t>День № 1     Завтрак:</t>
  </si>
  <si>
    <t>№ рецептуры</t>
  </si>
  <si>
    <t xml:space="preserve">    Первая неделя</t>
  </si>
  <si>
    <t xml:space="preserve">    Вторая неделя</t>
  </si>
  <si>
    <t>итого обед</t>
  </si>
  <si>
    <t>Итого за день</t>
  </si>
  <si>
    <t xml:space="preserve">                                                           на 2022-2023 учебный год</t>
  </si>
  <si>
    <t xml:space="preserve">                                                для  учащихся  Тербунского муниципального района</t>
  </si>
  <si>
    <t>180/5</t>
  </si>
  <si>
    <t>Составил: технолог МУ "ЦРО" Л.В.Игрунова 2-12-58</t>
  </si>
  <si>
    <t xml:space="preserve">При составлении меню использовалась следующая литература: </t>
  </si>
  <si>
    <t>1. Сборник технических нормативов - Сборник рецептур блюд и кулинарных изделий для предприятий общественного питания при общеобразовательных школах / Под ред. В.Т.Лапшиной. – М.: Хлебпродинформ, 2004. – 639 с.</t>
  </si>
  <si>
    <t>2. Сборник рецептур блюд и кулинарных изделий для предприятий общественного питания/ Авт.-сост.: А.И.Здобнов, В.А. Цыганенко, М.И. Пересичный. – К.: А.С.К., 2005 – 656 с</t>
  </si>
  <si>
    <t>3. Сборник технических нормативов - Сборник рецептур блюд и кулинарных изделий для питания детей дошкольных образовательных учреждений / Под ред. М.П.Могильного и В.А.Тутельяна. – М.: ДеЛи принт, 2010. – 628 с.</t>
  </si>
  <si>
    <t>4. Сборник рецептур блюд и кулинарных изделий для предприятий общественного питания. – М.: Госторгиздат, 1955</t>
  </si>
  <si>
    <t>5. Сборник рецептур блюд и кулинарных изделий для предприятий общественного питания/Составитель Л.Е.Голунова. - Издательство “ПРОФИКС” Санкт-Петербург,  2003 г.</t>
  </si>
  <si>
    <t>6. Химический состав российских пищевых продуктов: Справочник / Под ред. член.-корр. МАИ, проф. И.М. Скурихина и академика РАМН, проф. В.А.Тутельяна. – М.: ДеЛи принт, 2002 – 236 с.</t>
  </si>
  <si>
    <t xml:space="preserve">7. Химический состав пищевых продуктов/ Под ред. И.М.Скурихина, М.Н.Волгарева, - М.: ВО «Агрохимиздат», 1987., Т. </t>
  </si>
  <si>
    <t>Меню должно утверждаться руководителем организации Сан ПиН2.3/2.4.3590-20 пункт 8.1.3.</t>
  </si>
  <si>
    <t>Полдник для ГПД</t>
  </si>
  <si>
    <t>12лет и старше</t>
  </si>
  <si>
    <t xml:space="preserve"> 7-11 лет</t>
  </si>
  <si>
    <t xml:space="preserve"> 7-11 лет </t>
  </si>
  <si>
    <t xml:space="preserve"> 12лет и старше</t>
  </si>
  <si>
    <t>7-11 лет</t>
  </si>
  <si>
    <t xml:space="preserve">7-11 лет </t>
  </si>
  <si>
    <t>ряженка</t>
  </si>
  <si>
    <t xml:space="preserve">булочка сдобная </t>
  </si>
  <si>
    <t>мучные изделие</t>
  </si>
  <si>
    <t>сырники из творога со сливочным маслом</t>
  </si>
  <si>
    <t>кисломолочный напиток</t>
  </si>
  <si>
    <t>мучное изделие</t>
  </si>
  <si>
    <t xml:space="preserve">мучное изделие </t>
  </si>
  <si>
    <t>куры тушеные</t>
  </si>
  <si>
    <t>Винегрет овощной</t>
  </si>
  <si>
    <t>каша вязкая молочная из пшенная с маслом</t>
  </si>
  <si>
    <t>рассольник Петербургский  со сметаной</t>
  </si>
  <si>
    <t>0,0,6</t>
  </si>
  <si>
    <t xml:space="preserve">салат  витаминный </t>
  </si>
  <si>
    <t>тефтели мясные</t>
  </si>
  <si>
    <t xml:space="preserve">плов из птиц 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</si>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</sst>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0"/>
  </cellStyleXfs>
  <cellXfs count="197">
    <xf numFmtId="0" fontId="0" fillId="0" borderId="0" xfId="0"/>
    <xf numFmtId="0" fontId="0" fillId="0" borderId="0" xfId="0"/>
    <xf numFmtId="2" fontId="20" fillId="0" borderId="12" xfId="37" applyNumberFormat="1" applyFont="1" applyFill="1" applyBorder="1" applyAlignment="1">
      <alignment horizontal="center" vertical="center" wrapText="1"/>
    </xf>
    <xf numFmtId="0" fontId="20" fillId="0" borderId="10" xfId="37" applyFont="1" applyFill="1" applyBorder="1" applyAlignment="1">
      <alignment horizontal="center" vertical="center"/>
    </xf>
    <xf numFmtId="0" fontId="22" fillId="0" borderId="10" xfId="1" applyFont="1" applyBorder="1" applyAlignment="1">
      <alignment vertical="top" wrapText="1"/>
    </xf>
    <xf numFmtId="0" fontId="22" fillId="0" borderId="10" xfId="1" applyFont="1" applyBorder="1"/>
    <xf numFmtId="0" fontId="22" fillId="0" borderId="10" xfId="1" applyFont="1" applyBorder="1" applyAlignment="1">
      <alignment horizontal="center" vertical="top" wrapText="1"/>
    </xf>
    <xf numFmtId="1" fontId="22" fillId="0" borderId="10" xfId="37" applyNumberFormat="1" applyFont="1" applyFill="1" applyBorder="1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center"/>
    </xf>
    <xf numFmtId="0" fontId="28" fillId="0" borderId="0" xfId="0" applyFont="1"/>
    <xf numFmtId="0" fontId="30" fillId="0" borderId="0" xfId="0" applyFont="1" applyAlignment="1"/>
    <xf numFmtId="0" fontId="32" fillId="0" borderId="0" xfId="0" applyFont="1" applyAlignment="1">
      <alignment horizontal="center"/>
    </xf>
    <xf numFmtId="0" fontId="23" fillId="0" borderId="13" xfId="1" applyFont="1" applyBorder="1" applyAlignment="1">
      <alignment horizontal="left" vertical="top" wrapText="1"/>
    </xf>
    <xf numFmtId="0" fontId="27" fillId="0" borderId="0" xfId="0" applyFont="1" applyAlignment="1"/>
    <xf numFmtId="0" fontId="22" fillId="0" borderId="0" xfId="37" applyFont="1" applyBorder="1"/>
    <xf numFmtId="0" fontId="22" fillId="0" borderId="0" xfId="37" applyFont="1"/>
    <xf numFmtId="0" fontId="26" fillId="0" borderId="0" xfId="37" applyFont="1" applyAlignment="1">
      <alignment horizontal="left"/>
    </xf>
    <xf numFmtId="0" fontId="22" fillId="24" borderId="0" xfId="37" applyFont="1" applyFill="1"/>
    <xf numFmtId="0" fontId="24" fillId="0" borderId="16" xfId="37" applyFont="1" applyBorder="1" applyAlignment="1">
      <alignment horizontal="center" vertical="center" wrapText="1"/>
    </xf>
    <xf numFmtId="0" fontId="25" fillId="0" borderId="16" xfId="37" applyFont="1" applyBorder="1" applyAlignment="1">
      <alignment horizontal="left" vertical="center" wrapText="1"/>
    </xf>
    <xf numFmtId="0" fontId="36" fillId="0" borderId="0" xfId="37" applyFont="1"/>
    <xf numFmtId="0" fontId="36" fillId="0" borderId="0" xfId="37" applyFont="1" applyAlignment="1">
      <alignment horizontal="left"/>
    </xf>
    <xf numFmtId="0" fontId="36" fillId="24" borderId="0" xfId="37" applyFont="1" applyFill="1"/>
    <xf numFmtId="0" fontId="36" fillId="0" borderId="10" xfId="37" applyFont="1" applyBorder="1" applyAlignment="1">
      <alignment horizontal="center" vertical="center" wrapText="1"/>
    </xf>
    <xf numFmtId="0" fontId="24" fillId="0" borderId="10" xfId="37" applyFont="1" applyBorder="1" applyAlignment="1">
      <alignment horizontal="center" vertical="center" wrapText="1"/>
    </xf>
    <xf numFmtId="2" fontId="24" fillId="0" borderId="10" xfId="37" applyNumberFormat="1" applyFont="1" applyBorder="1" applyAlignment="1">
      <alignment horizontal="center" vertical="center" wrapText="1"/>
    </xf>
    <xf numFmtId="0" fontId="31" fillId="0" borderId="0" xfId="0" applyFont="1" applyAlignment="1"/>
    <xf numFmtId="0" fontId="0" fillId="0" borderId="0" xfId="0" applyAlignment="1"/>
    <xf numFmtId="0" fontId="20" fillId="0" borderId="10" xfId="1" applyFont="1" applyBorder="1" applyAlignment="1">
      <alignment horizontal="left" vertical="top" wrapText="1"/>
    </xf>
    <xf numFmtId="0" fontId="21" fillId="0" borderId="10" xfId="1" applyFont="1" applyBorder="1" applyAlignment="1">
      <alignment vertical="top" wrapText="1"/>
    </xf>
    <xf numFmtId="0" fontId="26" fillId="0" borderId="0" xfId="37" applyFont="1" applyBorder="1" applyAlignment="1">
      <alignment horizontal="center" vertical="center" wrapText="1"/>
    </xf>
    <xf numFmtId="0" fontId="25" fillId="0" borderId="10" xfId="44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horizontal="left" vertical="center" wrapText="1"/>
    </xf>
    <xf numFmtId="2" fontId="24" fillId="0" borderId="10" xfId="1" applyNumberFormat="1" applyFont="1" applyBorder="1" applyAlignment="1">
      <alignment horizontal="left" vertical="center" wrapText="1"/>
    </xf>
    <xf numFmtId="0" fontId="24" fillId="0" borderId="10" xfId="1" applyFont="1" applyBorder="1" applyAlignment="1">
      <alignment vertical="center" wrapText="1"/>
    </xf>
    <xf numFmtId="0" fontId="25" fillId="0" borderId="10" xfId="37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/>
    </xf>
    <xf numFmtId="0" fontId="35" fillId="0" borderId="0" xfId="37" applyFont="1"/>
    <xf numFmtId="0" fontId="20" fillId="0" borderId="10" xfId="1" applyFont="1" applyBorder="1" applyAlignment="1">
      <alignment vertical="top" wrapText="1"/>
    </xf>
    <xf numFmtId="0" fontId="40" fillId="0" borderId="0" xfId="0" applyFont="1" applyAlignment="1"/>
    <xf numFmtId="0" fontId="39" fillId="0" borderId="0" xfId="0" applyFont="1" applyAlignment="1"/>
    <xf numFmtId="0" fontId="39" fillId="0" borderId="0" xfId="0" applyFont="1"/>
    <xf numFmtId="0" fontId="22" fillId="0" borderId="10" xfId="37" applyFont="1" applyFill="1" applyBorder="1" applyAlignment="1">
      <alignment horizontal="center" vertical="top"/>
    </xf>
    <xf numFmtId="0" fontId="22" fillId="0" borderId="15" xfId="37" applyFont="1" applyFill="1" applyBorder="1" applyAlignment="1">
      <alignment horizontal="center" vertical="top"/>
    </xf>
    <xf numFmtId="0" fontId="20" fillId="0" borderId="10" xfId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/>
    </xf>
    <xf numFmtId="0" fontId="22" fillId="0" borderId="15" xfId="1" applyFont="1" applyBorder="1" applyAlignment="1">
      <alignment horizontal="center" vertical="top"/>
    </xf>
    <xf numFmtId="0" fontId="22" fillId="0" borderId="10" xfId="1" applyNumberFormat="1" applyFont="1" applyBorder="1" applyAlignment="1">
      <alignment horizontal="center" vertical="top" wrapText="1"/>
    </xf>
    <xf numFmtId="0" fontId="22" fillId="0" borderId="10" xfId="37" applyFont="1" applyFill="1" applyBorder="1" applyAlignment="1">
      <alignment horizontal="center" vertical="top" wrapText="1"/>
    </xf>
    <xf numFmtId="0" fontId="22" fillId="0" borderId="15" xfId="37" applyFont="1" applyFill="1" applyBorder="1" applyAlignment="1">
      <alignment horizontal="center" vertical="top" wrapText="1"/>
    </xf>
    <xf numFmtId="0" fontId="20" fillId="0" borderId="10" xfId="37" applyFont="1" applyFill="1" applyBorder="1" applyAlignment="1">
      <alignment horizontal="center" vertical="top"/>
    </xf>
    <xf numFmtId="0" fontId="26" fillId="0" borderId="10" xfId="37" applyFont="1" applyBorder="1" applyAlignment="1">
      <alignment horizontal="left" vertical="top" wrapText="1"/>
    </xf>
    <xf numFmtId="0" fontId="20" fillId="0" borderId="10" xfId="1" applyNumberFormat="1" applyFont="1" applyBorder="1" applyAlignment="1">
      <alignment horizontal="left" vertical="top"/>
    </xf>
    <xf numFmtId="0" fontId="20" fillId="0" borderId="10" xfId="1" applyNumberFormat="1" applyFont="1" applyBorder="1" applyAlignment="1">
      <alignment horizontal="left" vertical="top" wrapText="1"/>
    </xf>
    <xf numFmtId="0" fontId="26" fillId="0" borderId="16" xfId="37" applyFont="1" applyBorder="1" applyAlignment="1">
      <alignment horizontal="left" vertical="top" wrapText="1"/>
    </xf>
    <xf numFmtId="0" fontId="26" fillId="0" borderId="16" xfId="37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2" fontId="20" fillId="0" borderId="12" xfId="37" applyNumberFormat="1" applyFont="1" applyFill="1" applyBorder="1" applyAlignment="1">
      <alignment horizontal="center" vertical="top" wrapText="1"/>
    </xf>
    <xf numFmtId="0" fontId="1" fillId="0" borderId="13" xfId="1" applyFill="1" applyBorder="1" applyAlignment="1">
      <alignment vertical="top" wrapText="1"/>
    </xf>
    <xf numFmtId="0" fontId="21" fillId="0" borderId="10" xfId="1" applyFont="1" applyFill="1" applyBorder="1" applyAlignment="1">
      <alignment horizontal="left" vertical="top" wrapText="1"/>
    </xf>
    <xf numFmtId="0" fontId="20" fillId="0" borderId="10" xfId="1" applyFont="1" applyFill="1" applyBorder="1" applyAlignment="1">
      <alignment horizontal="center" vertical="top" wrapText="1"/>
    </xf>
    <xf numFmtId="0" fontId="22" fillId="0" borderId="10" xfId="1" applyFont="1" applyFill="1" applyBorder="1" applyAlignment="1">
      <alignment horizontal="center" vertical="top" wrapText="1"/>
    </xf>
    <xf numFmtId="0" fontId="22" fillId="0" borderId="10" xfId="1" applyFont="1" applyFill="1" applyBorder="1" applyAlignment="1">
      <alignment horizontal="center" vertical="top"/>
    </xf>
    <xf numFmtId="0" fontId="21" fillId="0" borderId="10" xfId="1" applyFont="1" applyFill="1" applyBorder="1" applyAlignment="1">
      <alignment horizontal="center" vertical="top" wrapText="1"/>
    </xf>
    <xf numFmtId="0" fontId="22" fillId="0" borderId="15" xfId="1" applyFont="1" applyFill="1" applyBorder="1" applyAlignment="1">
      <alignment horizontal="center" vertical="top"/>
    </xf>
    <xf numFmtId="0" fontId="0" fillId="0" borderId="0" xfId="0" applyFill="1"/>
    <xf numFmtId="0" fontId="21" fillId="0" borderId="10" xfId="1" applyFont="1" applyFill="1" applyBorder="1" applyAlignment="1">
      <alignment vertical="top" wrapText="1"/>
    </xf>
    <xf numFmtId="0" fontId="21" fillId="0" borderId="13" xfId="1" applyFont="1" applyFill="1" applyBorder="1" applyAlignment="1">
      <alignment horizontal="left" vertical="top" wrapText="1"/>
    </xf>
    <xf numFmtId="0" fontId="20" fillId="0" borderId="13" xfId="1" applyFont="1" applyFill="1" applyBorder="1" applyAlignment="1">
      <alignment horizontal="center" vertical="top" wrapText="1"/>
    </xf>
    <xf numFmtId="0" fontId="22" fillId="0" borderId="13" xfId="1" applyFont="1" applyFill="1" applyBorder="1" applyAlignment="1">
      <alignment horizontal="center" vertical="top" wrapText="1"/>
    </xf>
    <xf numFmtId="0" fontId="22" fillId="0" borderId="13" xfId="1" applyFont="1" applyFill="1" applyBorder="1" applyAlignment="1">
      <alignment horizontal="center" vertical="top"/>
    </xf>
    <xf numFmtId="0" fontId="21" fillId="0" borderId="13" xfId="1" applyFont="1" applyFill="1" applyBorder="1" applyAlignment="1">
      <alignment horizontal="center" vertical="top" wrapText="1"/>
    </xf>
    <xf numFmtId="0" fontId="22" fillId="0" borderId="14" xfId="1" applyFont="1" applyFill="1" applyBorder="1" applyAlignment="1">
      <alignment horizontal="center" vertical="top"/>
    </xf>
    <xf numFmtId="0" fontId="20" fillId="0" borderId="10" xfId="1" applyFont="1" applyFill="1" applyBorder="1" applyAlignment="1">
      <alignment horizontal="left" vertical="top" wrapText="1"/>
    </xf>
    <xf numFmtId="0" fontId="24" fillId="0" borderId="10" xfId="1" applyFont="1" applyFill="1" applyBorder="1" applyAlignment="1">
      <alignment horizontal="center" vertical="top" wrapText="1"/>
    </xf>
    <xf numFmtId="0" fontId="20" fillId="0" borderId="10" xfId="1" applyFont="1" applyFill="1" applyBorder="1" applyAlignment="1">
      <alignment vertical="top" wrapText="1"/>
    </xf>
    <xf numFmtId="0" fontId="26" fillId="0" borderId="10" xfId="37" applyFont="1" applyFill="1" applyBorder="1" applyAlignment="1">
      <alignment horizontal="left" vertical="center" wrapText="1"/>
    </xf>
    <xf numFmtId="0" fontId="24" fillId="0" borderId="10" xfId="37" applyFont="1" applyFill="1" applyBorder="1" applyAlignment="1">
      <alignment horizontal="center" vertical="top" wrapText="1"/>
    </xf>
    <xf numFmtId="0" fontId="26" fillId="0" borderId="10" xfId="37" applyFont="1" applyFill="1" applyBorder="1" applyAlignment="1">
      <alignment horizontal="center" vertical="top" wrapText="1"/>
    </xf>
    <xf numFmtId="0" fontId="22" fillId="0" borderId="10" xfId="1" applyNumberFormat="1" applyFont="1" applyFill="1" applyBorder="1" applyAlignment="1">
      <alignment horizontal="center" vertical="top" wrapText="1"/>
    </xf>
    <xf numFmtId="0" fontId="22" fillId="0" borderId="10" xfId="37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top"/>
    </xf>
    <xf numFmtId="0" fontId="21" fillId="0" borderId="10" xfId="1" applyFont="1" applyFill="1" applyBorder="1" applyAlignment="1">
      <alignment horizontal="center" vertical="top"/>
    </xf>
    <xf numFmtId="0" fontId="21" fillId="0" borderId="11" xfId="1" applyFont="1" applyFill="1" applyBorder="1" applyAlignment="1">
      <alignment horizontal="left" vertical="top" wrapText="1"/>
    </xf>
    <xf numFmtId="0" fontId="21" fillId="0" borderId="11" xfId="1" applyFont="1" applyFill="1" applyBorder="1" applyAlignment="1">
      <alignment horizontal="center" vertical="top" wrapText="1"/>
    </xf>
    <xf numFmtId="0" fontId="20" fillId="0" borderId="11" xfId="1" applyFont="1" applyFill="1" applyBorder="1" applyAlignment="1">
      <alignment horizontal="left" vertical="top" wrapText="1"/>
    </xf>
    <xf numFmtId="0" fontId="24" fillId="0" borderId="10" xfId="1" applyFont="1" applyFill="1" applyBorder="1" applyAlignment="1">
      <alignment horizontal="center" vertical="top"/>
    </xf>
    <xf numFmtId="0" fontId="20" fillId="0" borderId="11" xfId="1" applyFont="1" applyFill="1" applyBorder="1" applyAlignment="1">
      <alignment horizontal="center" vertical="top" wrapText="1"/>
    </xf>
    <xf numFmtId="0" fontId="21" fillId="0" borderId="16" xfId="1" applyFont="1" applyFill="1" applyBorder="1" applyAlignment="1">
      <alignment vertical="top" wrapText="1"/>
    </xf>
    <xf numFmtId="0" fontId="20" fillId="0" borderId="19" xfId="1" applyFont="1" applyFill="1" applyBorder="1" applyAlignment="1">
      <alignment horizontal="left" vertical="top" wrapText="1"/>
    </xf>
    <xf numFmtId="0" fontId="24" fillId="0" borderId="17" xfId="1" applyFont="1" applyFill="1" applyBorder="1" applyAlignment="1">
      <alignment horizontal="center" vertical="top" wrapText="1"/>
    </xf>
    <xf numFmtId="0" fontId="24" fillId="0" borderId="19" xfId="1" applyFont="1" applyFill="1" applyBorder="1" applyAlignment="1">
      <alignment horizontal="center" vertical="top" wrapText="1"/>
    </xf>
    <xf numFmtId="0" fontId="24" fillId="0" borderId="15" xfId="1" applyFont="1" applyFill="1" applyBorder="1" applyAlignment="1">
      <alignment horizontal="center" vertical="top" wrapText="1"/>
    </xf>
    <xf numFmtId="0" fontId="24" fillId="0" borderId="12" xfId="1" applyFont="1" applyFill="1" applyBorder="1" applyAlignment="1">
      <alignment horizontal="center" vertical="top" wrapText="1"/>
    </xf>
    <xf numFmtId="0" fontId="24" fillId="0" borderId="11" xfId="1" applyFont="1" applyFill="1" applyBorder="1" applyAlignment="1">
      <alignment horizontal="center" vertical="top" wrapText="1"/>
    </xf>
    <xf numFmtId="0" fontId="20" fillId="0" borderId="12" xfId="1" applyFont="1" applyFill="1" applyBorder="1" applyAlignment="1">
      <alignment horizontal="center" vertical="top" wrapText="1"/>
    </xf>
    <xf numFmtId="0" fontId="24" fillId="0" borderId="15" xfId="1" applyFont="1" applyFill="1" applyBorder="1" applyAlignment="1">
      <alignment horizontal="center" vertical="top"/>
    </xf>
    <xf numFmtId="0" fontId="24" fillId="0" borderId="12" xfId="1" applyFont="1" applyFill="1" applyBorder="1" applyAlignment="1">
      <alignment horizontal="center" vertical="top"/>
    </xf>
    <xf numFmtId="0" fontId="21" fillId="0" borderId="19" xfId="1" applyFont="1" applyFill="1" applyBorder="1" applyAlignment="1">
      <alignment horizontal="left" vertical="top" wrapText="1"/>
    </xf>
    <xf numFmtId="0" fontId="20" fillId="0" borderId="14" xfId="1" applyFont="1" applyFill="1" applyBorder="1" applyAlignment="1">
      <alignment horizontal="center" vertical="top" wrapText="1"/>
    </xf>
    <xf numFmtId="0" fontId="20" fillId="0" borderId="20" xfId="1" applyFont="1" applyFill="1" applyBorder="1" applyAlignment="1">
      <alignment horizontal="center" vertical="top" wrapText="1"/>
    </xf>
    <xf numFmtId="0" fontId="20" fillId="0" borderId="16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horizontal="left"/>
    </xf>
    <xf numFmtId="0" fontId="22" fillId="0" borderId="10" xfId="1" applyFont="1" applyFill="1" applyBorder="1" applyAlignment="1">
      <alignment vertical="top" wrapText="1"/>
    </xf>
    <xf numFmtId="0" fontId="1" fillId="0" borderId="18" xfId="1" applyFill="1" applyBorder="1" applyAlignment="1">
      <alignment vertical="top" wrapText="1"/>
    </xf>
    <xf numFmtId="0" fontId="41" fillId="0" borderId="0" xfId="0" applyFont="1" applyFill="1"/>
    <xf numFmtId="0" fontId="20" fillId="0" borderId="15" xfId="1" applyFont="1" applyFill="1" applyBorder="1" applyAlignment="1">
      <alignment horizontal="center" vertical="top"/>
    </xf>
    <xf numFmtId="0" fontId="20" fillId="0" borderId="11" xfId="1" applyFont="1" applyFill="1" applyBorder="1" applyAlignment="1">
      <alignment horizontal="center" vertical="top"/>
    </xf>
    <xf numFmtId="0" fontId="20" fillId="0" borderId="15" xfId="1" applyFont="1" applyFill="1" applyBorder="1" applyAlignment="1">
      <alignment horizontal="left" vertical="top" wrapText="1"/>
    </xf>
    <xf numFmtId="0" fontId="1" fillId="0" borderId="0" xfId="1" applyFill="1"/>
    <xf numFmtId="2" fontId="24" fillId="0" borderId="10" xfId="1" applyNumberFormat="1" applyFont="1" applyFill="1" applyBorder="1" applyAlignment="1">
      <alignment horizontal="center" vertical="top" wrapText="1"/>
    </xf>
    <xf numFmtId="2" fontId="22" fillId="0" borderId="10" xfId="1" applyNumberFormat="1" applyFont="1" applyFill="1" applyBorder="1" applyAlignment="1">
      <alignment horizontal="center" vertical="top" wrapText="1"/>
    </xf>
    <xf numFmtId="0" fontId="22" fillId="0" borderId="17" xfId="1" applyFont="1" applyFill="1" applyBorder="1" applyAlignment="1">
      <alignment horizontal="center" vertical="top" wrapText="1"/>
    </xf>
    <xf numFmtId="0" fontId="20" fillId="0" borderId="15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/>
    </xf>
    <xf numFmtId="0" fontId="21" fillId="0" borderId="16" xfId="37" applyFont="1" applyFill="1" applyBorder="1" applyAlignment="1">
      <alignment vertical="top" wrapText="1"/>
    </xf>
    <xf numFmtId="0" fontId="20" fillId="0" borderId="16" xfId="37" applyFont="1" applyFill="1" applyBorder="1" applyAlignment="1">
      <alignment horizontal="center" vertical="top" wrapText="1"/>
    </xf>
    <xf numFmtId="0" fontId="22" fillId="0" borderId="16" xfId="37" applyFont="1" applyFill="1" applyBorder="1" applyAlignment="1">
      <alignment horizontal="center" vertical="top" wrapText="1"/>
    </xf>
    <xf numFmtId="0" fontId="21" fillId="0" borderId="10" xfId="37" applyFont="1" applyFill="1" applyBorder="1" applyAlignment="1">
      <alignment horizontal="center" vertical="top" wrapText="1"/>
    </xf>
    <xf numFmtId="0" fontId="23" fillId="0" borderId="13" xfId="1" applyFont="1" applyFill="1" applyBorder="1" applyAlignment="1">
      <alignment horizontal="left" vertical="top" wrapText="1"/>
    </xf>
    <xf numFmtId="0" fontId="24" fillId="0" borderId="13" xfId="1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left" vertical="top" wrapText="1"/>
    </xf>
    <xf numFmtId="0" fontId="21" fillId="0" borderId="13" xfId="1" applyFont="1" applyFill="1" applyBorder="1" applyAlignment="1">
      <alignment horizontal="center" vertical="top"/>
    </xf>
    <xf numFmtId="0" fontId="26" fillId="0" borderId="10" xfId="37" applyFont="1" applyFill="1" applyBorder="1" applyAlignment="1">
      <alignment horizontal="center" vertical="top"/>
    </xf>
    <xf numFmtId="0" fontId="25" fillId="0" borderId="10" xfId="1" applyFont="1" applyFill="1" applyBorder="1" applyAlignment="1">
      <alignment horizontal="left" vertical="top" wrapText="1"/>
    </xf>
    <xf numFmtId="0" fontId="26" fillId="0" borderId="10" xfId="1" applyFont="1" applyFill="1" applyBorder="1" applyAlignment="1">
      <alignment horizontal="center" vertical="top"/>
    </xf>
    <xf numFmtId="0" fontId="26" fillId="0" borderId="11" xfId="1" applyFont="1" applyFill="1" applyBorder="1" applyAlignment="1">
      <alignment horizontal="left" vertical="top" wrapText="1"/>
    </xf>
    <xf numFmtId="0" fontId="26" fillId="0" borderId="11" xfId="1" applyFont="1" applyFill="1" applyBorder="1" applyAlignment="1">
      <alignment horizontal="center" vertical="top" wrapText="1"/>
    </xf>
    <xf numFmtId="0" fontId="26" fillId="0" borderId="1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vertical="top" wrapText="1"/>
    </xf>
    <xf numFmtId="0" fontId="20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left" vertical="top" wrapText="1"/>
    </xf>
    <xf numFmtId="0" fontId="20" fillId="0" borderId="0" xfId="1" applyFont="1" applyFill="1" applyBorder="1" applyAlignment="1">
      <alignment vertical="top" wrapText="1"/>
    </xf>
    <xf numFmtId="0" fontId="24" fillId="0" borderId="0" xfId="1" applyFont="1" applyFill="1" applyBorder="1"/>
    <xf numFmtId="0" fontId="0" fillId="0" borderId="0" xfId="0" applyFill="1" applyBorder="1"/>
    <xf numFmtId="2" fontId="20" fillId="0" borderId="15" xfId="37" applyNumberFormat="1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25" fillId="0" borderId="10" xfId="37" applyFont="1" applyBorder="1" applyAlignment="1">
      <alignment horizontal="center" vertical="center" wrapText="1"/>
    </xf>
    <xf numFmtId="0" fontId="26" fillId="0" borderId="10" xfId="37" applyFont="1" applyBorder="1" applyAlignment="1">
      <alignment horizontal="center" vertical="center" wrapText="1"/>
    </xf>
    <xf numFmtId="0" fontId="25" fillId="0" borderId="10" xfId="37" applyFont="1" applyBorder="1" applyAlignment="1">
      <alignment horizontal="left" vertical="center" wrapText="1"/>
    </xf>
    <xf numFmtId="0" fontId="26" fillId="0" borderId="10" xfId="37" applyFont="1" applyBorder="1" applyAlignment="1">
      <alignment horizontal="left" vertical="center" wrapText="1"/>
    </xf>
    <xf numFmtId="0" fontId="25" fillId="24" borderId="10" xfId="37" applyFont="1" applyFill="1" applyBorder="1" applyAlignment="1">
      <alignment horizontal="center" vertical="center" wrapText="1"/>
    </xf>
    <xf numFmtId="0" fontId="26" fillId="24" borderId="10" xfId="37" applyFont="1" applyFill="1" applyBorder="1" applyAlignment="1">
      <alignment horizontal="center" vertical="center" wrapText="1"/>
    </xf>
    <xf numFmtId="2" fontId="25" fillId="0" borderId="10" xfId="44" applyNumberFormat="1" applyFont="1" applyFill="1" applyBorder="1" applyAlignment="1">
      <alignment horizontal="center" vertical="center" wrapText="1"/>
    </xf>
    <xf numFmtId="0" fontId="33" fillId="0" borderId="22" xfId="37" applyFont="1" applyBorder="1" applyAlignment="1">
      <alignment horizontal="left" wrapText="1"/>
    </xf>
    <xf numFmtId="0" fontId="0" fillId="0" borderId="22" xfId="0" applyBorder="1" applyAlignment="1">
      <alignment wrapText="1"/>
    </xf>
    <xf numFmtId="0" fontId="20" fillId="0" borderId="17" xfId="1" applyFont="1" applyBorder="1" applyAlignment="1">
      <alignment vertical="top" wrapText="1"/>
    </xf>
    <xf numFmtId="0" fontId="20" fillId="0" borderId="19" xfId="1" applyFont="1" applyBorder="1" applyAlignment="1">
      <alignment vertical="top" wrapText="1"/>
    </xf>
    <xf numFmtId="0" fontId="20" fillId="0" borderId="14" xfId="1" applyFont="1" applyBorder="1" applyAlignment="1">
      <alignment vertical="top" wrapText="1"/>
    </xf>
    <xf numFmtId="0" fontId="20" fillId="0" borderId="20" xfId="1" applyFont="1" applyBorder="1" applyAlignment="1">
      <alignment vertical="top" wrapText="1"/>
    </xf>
    <xf numFmtId="0" fontId="20" fillId="0" borderId="16" xfId="1" applyFont="1" applyBorder="1" applyAlignment="1"/>
    <xf numFmtId="0" fontId="20" fillId="0" borderId="18" xfId="1" applyFont="1" applyBorder="1" applyAlignment="1"/>
    <xf numFmtId="0" fontId="20" fillId="0" borderId="13" xfId="1" applyFont="1" applyBorder="1" applyAlignment="1"/>
    <xf numFmtId="2" fontId="20" fillId="0" borderId="15" xfId="37" applyNumberFormat="1" applyFont="1" applyFill="1" applyBorder="1" applyAlignment="1">
      <alignment horizontal="center" vertical="center" wrapText="1"/>
    </xf>
    <xf numFmtId="2" fontId="20" fillId="0" borderId="12" xfId="37" applyNumberFormat="1" applyFont="1" applyFill="1" applyBorder="1" applyAlignment="1">
      <alignment horizontal="center" vertical="center" wrapText="1"/>
    </xf>
    <xf numFmtId="2" fontId="20" fillId="0" borderId="11" xfId="37" applyNumberFormat="1" applyFont="1" applyFill="1" applyBorder="1" applyAlignment="1">
      <alignment horizontal="center" vertical="center" wrapText="1"/>
    </xf>
    <xf numFmtId="0" fontId="34" fillId="0" borderId="0" xfId="37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20" fillId="0" borderId="15" xfId="1" applyFont="1" applyFill="1" applyBorder="1" applyAlignment="1">
      <alignment horizontal="center" vertical="top" wrapText="1"/>
    </xf>
    <xf numFmtId="2" fontId="20" fillId="0" borderId="12" xfId="37" applyNumberFormat="1" applyFont="1" applyFill="1" applyBorder="1" applyAlignment="1">
      <alignment horizontal="center" vertical="top" wrapText="1"/>
    </xf>
    <xf numFmtId="2" fontId="20" fillId="0" borderId="11" xfId="37" applyNumberFormat="1" applyFont="1" applyFill="1" applyBorder="1" applyAlignment="1">
      <alignment horizontal="center" vertical="top" wrapText="1"/>
    </xf>
    <xf numFmtId="0" fontId="31" fillId="0" borderId="0" xfId="0" applyFont="1" applyAlignment="1"/>
    <xf numFmtId="0" fontId="29" fillId="0" borderId="0" xfId="0" applyFont="1" applyAlignment="1">
      <alignment horizontal="center"/>
    </xf>
    <xf numFmtId="0" fontId="37" fillId="0" borderId="0" xfId="0" applyFont="1" applyAlignment="1">
      <alignment horizontal="center" vertical="top"/>
    </xf>
    <xf numFmtId="0" fontId="0" fillId="0" borderId="0" xfId="0" applyAlignment="1"/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15" xfId="1" applyFont="1" applyBorder="1" applyAlignment="1">
      <alignment horizontal="center" vertical="top" wrapText="1"/>
    </xf>
    <xf numFmtId="0" fontId="20" fillId="0" borderId="11" xfId="1" applyFont="1" applyBorder="1" applyAlignment="1">
      <alignment horizontal="center" vertical="top" wrapText="1"/>
    </xf>
    <xf numFmtId="0" fontId="20" fillId="0" borderId="15" xfId="1" applyFont="1" applyBorder="1" applyAlignment="1">
      <alignment horizontal="center"/>
    </xf>
    <xf numFmtId="0" fontId="20" fillId="0" borderId="11" xfId="1" applyFont="1" applyBorder="1" applyAlignment="1">
      <alignment horizontal="center"/>
    </xf>
    <xf numFmtId="0" fontId="20" fillId="0" borderId="15" xfId="1" applyFont="1" applyBorder="1" applyAlignment="1">
      <alignment vertical="top" wrapText="1"/>
    </xf>
    <xf numFmtId="0" fontId="20" fillId="0" borderId="12" xfId="1" applyFont="1" applyBorder="1" applyAlignment="1">
      <alignment vertical="top" wrapText="1"/>
    </xf>
    <xf numFmtId="0" fontId="20" fillId="0" borderId="11" xfId="1" applyFont="1" applyBorder="1" applyAlignment="1">
      <alignment vertical="top" wrapText="1"/>
    </xf>
    <xf numFmtId="2" fontId="20" fillId="0" borderId="10" xfId="37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top"/>
    </xf>
    <xf numFmtId="0" fontId="20" fillId="0" borderId="17" xfId="1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20" fillId="0" borderId="16" xfId="1" applyFont="1" applyBorder="1" applyAlignment="1">
      <alignment vertical="top" wrapText="1"/>
    </xf>
    <xf numFmtId="0" fontId="20" fillId="0" borderId="18" xfId="1" applyFont="1" applyBorder="1" applyAlignment="1">
      <alignment vertical="top" wrapText="1"/>
    </xf>
    <xf numFmtId="0" fontId="20" fillId="0" borderId="13" xfId="1" applyFont="1" applyBorder="1" applyAlignment="1">
      <alignment vertical="top" wrapText="1"/>
    </xf>
    <xf numFmtId="0" fontId="20" fillId="0" borderId="16" xfId="1" applyFon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20" fillId="0" borderId="16" xfId="1" applyFont="1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20" fillId="0" borderId="13" xfId="1" applyFont="1" applyFill="1" applyBorder="1" applyAlignment="1">
      <alignment vertical="top" wrapText="1"/>
    </xf>
    <xf numFmtId="0" fontId="20" fillId="0" borderId="10" xfId="1" applyFont="1" applyFill="1" applyBorder="1" applyAlignment="1">
      <alignment vertical="top" wrapText="1"/>
    </xf>
    <xf numFmtId="0" fontId="0" fillId="0" borderId="10" xfId="0" applyFill="1" applyBorder="1" applyAlignment="1"/>
    <xf numFmtId="0" fontId="20" fillId="0" borderId="15" xfId="1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37"/>
    <cellStyle name="Обычный_Лист1_1" xfId="44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0"/>
  <sheetViews>
    <sheetView tabSelected="1" workbookViewId="0">
      <selection activeCell="E251" sqref="E251"/>
    </sheetView>
  </sheetViews>
  <sheetFormatPr defaultRowHeight="15" x14ac:dyDescent="0.25"/>
  <cols>
    <col min="1" max="1" width="4.28515625" customWidth="1"/>
    <col min="2" max="2" width="20.85546875" customWidth="1"/>
    <col min="3" max="3" width="7.85546875" customWidth="1"/>
    <col min="4" max="4" width="7.7109375" customWidth="1"/>
    <col min="5" max="5" width="5.7109375" customWidth="1"/>
    <col min="6" max="6" width="5.85546875" customWidth="1"/>
    <col min="7" max="7" width="6" customWidth="1"/>
    <col min="8" max="9" width="5.5703125" customWidth="1"/>
    <col min="10" max="10" width="6.140625" customWidth="1"/>
    <col min="11" max="11" width="6.7109375" customWidth="1"/>
    <col min="12" max="12" width="6.85546875" customWidth="1"/>
    <col min="13" max="13" width="5.140625" customWidth="1"/>
    <col min="14" max="14" width="5.5703125" customWidth="1"/>
    <col min="15" max="15" width="5.140625" customWidth="1"/>
    <col min="16" max="16" width="4.5703125" customWidth="1"/>
    <col min="17" max="17" width="6.140625" customWidth="1"/>
    <col min="18" max="18" width="5.85546875" customWidth="1"/>
    <col min="19" max="19" width="4.5703125" customWidth="1"/>
    <col min="20" max="20" width="4.28515625" customWidth="1"/>
    <col min="21" max="21" width="19.5703125" hidden="1" customWidth="1"/>
    <col min="22" max="22" width="6" customWidth="1"/>
    <col min="23" max="23" width="5.7109375" customWidth="1"/>
    <col min="24" max="24" width="5.42578125" customWidth="1"/>
    <col min="25" max="25" width="5.7109375" customWidth="1"/>
    <col min="26" max="26" width="5.85546875" customWidth="1"/>
    <col min="27" max="27" width="5.7109375" customWidth="1"/>
    <col min="28" max="28" width="4.85546875" customWidth="1"/>
    <col min="29" max="29" width="4.7109375" customWidth="1"/>
  </cols>
  <sheetData>
    <row r="1" spans="1:29" ht="18.75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8"/>
      <c r="T1" s="28"/>
      <c r="U1" s="1"/>
      <c r="V1" s="1"/>
      <c r="W1" s="1"/>
      <c r="X1" s="1"/>
      <c r="Y1" s="1"/>
      <c r="Z1" s="1"/>
      <c r="AA1" s="1"/>
      <c r="AB1" s="1"/>
      <c r="AC1" s="1"/>
    </row>
    <row r="2" spans="1:29" ht="15.75" x14ac:dyDescent="0.25">
      <c r="A2" s="8"/>
      <c r="B2" s="14"/>
      <c r="C2" s="14"/>
      <c r="D2" s="14"/>
      <c r="E2" s="14"/>
      <c r="F2" s="14"/>
      <c r="G2" s="14"/>
      <c r="H2" s="14"/>
      <c r="I2" s="14"/>
      <c r="J2" s="8"/>
      <c r="K2" s="14"/>
      <c r="L2" s="14"/>
      <c r="M2" s="14"/>
      <c r="N2" s="14"/>
      <c r="O2" s="14"/>
      <c r="P2" s="14"/>
      <c r="Q2" s="14"/>
      <c r="R2" s="14"/>
      <c r="S2" s="14"/>
      <c r="T2" s="28"/>
      <c r="U2" s="1"/>
      <c r="V2" s="1"/>
      <c r="W2" s="1"/>
      <c r="X2" s="1"/>
      <c r="Y2" s="1"/>
      <c r="Z2" s="1"/>
      <c r="AA2" s="1"/>
      <c r="AB2" s="1"/>
      <c r="AC2" s="1"/>
    </row>
    <row r="3" spans="1:29" s="43" customFormat="1" x14ac:dyDescent="0.25">
      <c r="A3" s="41" t="s">
        <v>128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2"/>
    </row>
    <row r="4" spans="1:29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65"/>
      <c r="B5" s="165"/>
      <c r="C5" s="165"/>
      <c r="D5" s="27"/>
      <c r="E5" s="27"/>
      <c r="F5" s="27"/>
      <c r="G5" s="27"/>
      <c r="H5" s="27"/>
      <c r="I5" s="27"/>
      <c r="J5" s="165"/>
      <c r="K5" s="165"/>
      <c r="L5" s="165"/>
      <c r="M5" s="165"/>
      <c r="N5" s="165"/>
      <c r="O5" s="168"/>
      <c r="P5" s="168"/>
      <c r="Q5" s="168"/>
      <c r="R5" s="168"/>
      <c r="S5" s="168"/>
      <c r="T5" s="168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165"/>
      <c r="Q6" s="165"/>
      <c r="R6" s="28"/>
      <c r="S6" s="28"/>
      <c r="T6" s="28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7"/>
      <c r="Q7" s="27"/>
      <c r="R7" s="28"/>
      <c r="S7" s="28"/>
      <c r="T7" s="28"/>
      <c r="U7" s="1"/>
      <c r="V7" s="1"/>
      <c r="W7" s="1"/>
      <c r="X7" s="1"/>
      <c r="Y7" s="1"/>
      <c r="Z7" s="1"/>
      <c r="AA7" s="1"/>
      <c r="AB7" s="1"/>
      <c r="AC7" s="1"/>
    </row>
    <row r="8" spans="1:29" ht="23.25" x14ac:dyDescent="0.35">
      <c r="A8" s="169" t="s">
        <v>100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</row>
    <row r="9" spans="1:29" ht="18.75" x14ac:dyDescent="0.3">
      <c r="A9" s="166" t="s">
        <v>117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"/>
      <c r="V9" s="1"/>
      <c r="W9" s="1"/>
      <c r="X9" s="1"/>
      <c r="Y9" s="1"/>
      <c r="Z9" s="1"/>
      <c r="AA9" s="1"/>
      <c r="AB9" s="1"/>
      <c r="AC9" s="1"/>
    </row>
    <row r="10" spans="1:29" ht="18.75" x14ac:dyDescent="0.25">
      <c r="A10" s="167" t="s">
        <v>116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"/>
      <c r="V10" s="1"/>
      <c r="W10" s="1"/>
      <c r="X10" s="1"/>
      <c r="Y10" s="1"/>
      <c r="Z10" s="1"/>
      <c r="AA10" s="1"/>
      <c r="AB10" s="1"/>
      <c r="AC10" s="1"/>
    </row>
    <row r="11" spans="1:29" ht="39" customHeight="1" x14ac:dyDescent="0.25">
      <c r="A11" s="179" t="s">
        <v>101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2"/>
      <c r="V11" s="9"/>
      <c r="W11" s="9"/>
      <c r="X11" s="1"/>
      <c r="Y11" s="1"/>
      <c r="Z11" s="1"/>
      <c r="AA11" s="1"/>
      <c r="AB11" s="1"/>
      <c r="AC11" s="1"/>
    </row>
    <row r="12" spans="1:29" ht="21.75" customHeight="1" x14ac:dyDescent="0.25">
      <c r="A12" s="184" t="s">
        <v>111</v>
      </c>
      <c r="B12" s="154" t="s">
        <v>1</v>
      </c>
      <c r="C12" s="150" t="s">
        <v>2</v>
      </c>
      <c r="D12" s="151"/>
      <c r="E12" s="175" t="s">
        <v>3</v>
      </c>
      <c r="F12" s="176"/>
      <c r="G12" s="176"/>
      <c r="H12" s="176"/>
      <c r="I12" s="176"/>
      <c r="J12" s="177"/>
      <c r="K12" s="150" t="s">
        <v>4</v>
      </c>
      <c r="L12" s="151"/>
      <c r="M12" s="157" t="s">
        <v>5</v>
      </c>
      <c r="N12" s="158"/>
      <c r="O12" s="158"/>
      <c r="P12" s="158"/>
      <c r="Q12" s="158"/>
      <c r="R12" s="158"/>
      <c r="S12" s="158"/>
      <c r="T12" s="159"/>
      <c r="U12" s="2"/>
      <c r="V12" s="178" t="s">
        <v>6</v>
      </c>
      <c r="W12" s="178"/>
      <c r="X12" s="178"/>
      <c r="Y12" s="178"/>
      <c r="Z12" s="178"/>
      <c r="AA12" s="178"/>
      <c r="AB12" s="178"/>
      <c r="AC12" s="178"/>
    </row>
    <row r="13" spans="1:29" ht="15" customHeight="1" x14ac:dyDescent="0.25">
      <c r="A13" s="185"/>
      <c r="B13" s="155"/>
      <c r="C13" s="152"/>
      <c r="D13" s="153"/>
      <c r="E13" s="171" t="s">
        <v>7</v>
      </c>
      <c r="F13" s="172"/>
      <c r="G13" s="171" t="s">
        <v>8</v>
      </c>
      <c r="H13" s="172"/>
      <c r="I13" s="173" t="s">
        <v>9</v>
      </c>
      <c r="J13" s="174"/>
      <c r="K13" s="152"/>
      <c r="L13" s="153"/>
      <c r="M13" s="3" t="s">
        <v>10</v>
      </c>
      <c r="N13" s="3" t="s">
        <v>10</v>
      </c>
      <c r="O13" s="3" t="s">
        <v>11</v>
      </c>
      <c r="P13" s="3" t="s">
        <v>11</v>
      </c>
      <c r="Q13" s="3" t="s">
        <v>12</v>
      </c>
      <c r="R13" s="3" t="s">
        <v>12</v>
      </c>
      <c r="S13" s="3" t="s">
        <v>13</v>
      </c>
      <c r="T13" s="3" t="s">
        <v>13</v>
      </c>
      <c r="U13" s="3"/>
      <c r="V13" s="3" t="s">
        <v>14</v>
      </c>
      <c r="W13" s="3" t="s">
        <v>14</v>
      </c>
      <c r="X13" s="3" t="s">
        <v>15</v>
      </c>
      <c r="Y13" s="3" t="s">
        <v>15</v>
      </c>
      <c r="Z13" s="3" t="s">
        <v>16</v>
      </c>
      <c r="AA13" s="3" t="s">
        <v>16</v>
      </c>
      <c r="AB13" s="3" t="s">
        <v>17</v>
      </c>
      <c r="AC13" s="3" t="s">
        <v>17</v>
      </c>
    </row>
    <row r="14" spans="1:29" ht="56.25" x14ac:dyDescent="0.25">
      <c r="A14" s="186"/>
      <c r="B14" s="156"/>
      <c r="C14" s="4" t="s">
        <v>131</v>
      </c>
      <c r="D14" s="4" t="s">
        <v>130</v>
      </c>
      <c r="E14" s="4" t="s">
        <v>132</v>
      </c>
      <c r="F14" s="4" t="s">
        <v>133</v>
      </c>
      <c r="G14" s="4" t="s">
        <v>134</v>
      </c>
      <c r="H14" s="4" t="s">
        <v>133</v>
      </c>
      <c r="I14" s="4" t="s">
        <v>135</v>
      </c>
      <c r="J14" s="4" t="s">
        <v>133</v>
      </c>
      <c r="K14" s="4" t="s">
        <v>135</v>
      </c>
      <c r="L14" s="4" t="s">
        <v>133</v>
      </c>
      <c r="M14" s="4" t="s">
        <v>131</v>
      </c>
      <c r="N14" s="4" t="s">
        <v>133</v>
      </c>
      <c r="O14" s="4" t="s">
        <v>131</v>
      </c>
      <c r="P14" s="4" t="s">
        <v>133</v>
      </c>
      <c r="Q14" s="4" t="s">
        <v>131</v>
      </c>
      <c r="R14" s="4" t="s">
        <v>133</v>
      </c>
      <c r="S14" s="4" t="s">
        <v>131</v>
      </c>
      <c r="T14" s="4" t="s">
        <v>133</v>
      </c>
      <c r="U14" s="40" t="s">
        <v>18</v>
      </c>
      <c r="V14" s="4" t="s">
        <v>131</v>
      </c>
      <c r="W14" s="4" t="s">
        <v>133</v>
      </c>
      <c r="X14" s="4" t="s">
        <v>131</v>
      </c>
      <c r="Y14" s="4" t="s">
        <v>133</v>
      </c>
      <c r="Z14" s="4" t="s">
        <v>131</v>
      </c>
      <c r="AA14" s="4" t="s">
        <v>133</v>
      </c>
      <c r="AB14" s="4" t="s">
        <v>131</v>
      </c>
      <c r="AC14" s="4" t="s">
        <v>133</v>
      </c>
    </row>
    <row r="15" spans="1:29" x14ac:dyDescent="0.25">
      <c r="A15" s="37">
        <v>1</v>
      </c>
      <c r="B15" s="37">
        <v>2</v>
      </c>
      <c r="C15" s="37">
        <v>3</v>
      </c>
      <c r="D15" s="37">
        <v>4</v>
      </c>
      <c r="E15" s="37">
        <v>5</v>
      </c>
      <c r="F15" s="37">
        <v>6</v>
      </c>
      <c r="G15" s="37">
        <v>7</v>
      </c>
      <c r="H15" s="38">
        <v>8</v>
      </c>
      <c r="I15" s="38">
        <v>9</v>
      </c>
      <c r="J15" s="38">
        <v>10</v>
      </c>
      <c r="K15" s="38">
        <v>11</v>
      </c>
      <c r="L15" s="38">
        <v>12</v>
      </c>
      <c r="M15" s="7">
        <v>13</v>
      </c>
      <c r="N15" s="7">
        <v>14</v>
      </c>
      <c r="O15" s="7">
        <v>15</v>
      </c>
      <c r="P15" s="7">
        <v>16</v>
      </c>
      <c r="Q15" s="7">
        <v>17</v>
      </c>
      <c r="R15" s="7">
        <v>18</v>
      </c>
      <c r="S15" s="7">
        <v>19</v>
      </c>
      <c r="T15" s="7">
        <v>20</v>
      </c>
      <c r="U15" s="7"/>
      <c r="V15" s="7">
        <v>21</v>
      </c>
      <c r="W15" s="7">
        <v>22</v>
      </c>
      <c r="X15" s="7">
        <v>23</v>
      </c>
      <c r="Y15" s="7">
        <v>24</v>
      </c>
      <c r="Z15" s="7">
        <v>25</v>
      </c>
      <c r="AA15" s="7">
        <v>26</v>
      </c>
      <c r="AB15" s="5">
        <v>27</v>
      </c>
      <c r="AC15" s="5">
        <v>28</v>
      </c>
    </row>
    <row r="16" spans="1:29" s="1" customFormat="1" ht="15" customHeight="1" x14ac:dyDescent="0.25">
      <c r="A16" s="37"/>
      <c r="B16" s="13" t="s">
        <v>112</v>
      </c>
      <c r="C16" s="37"/>
      <c r="D16" s="37"/>
      <c r="E16" s="37"/>
      <c r="F16" s="37"/>
      <c r="G16" s="37"/>
      <c r="H16" s="38"/>
      <c r="I16" s="38"/>
      <c r="J16" s="38"/>
      <c r="K16" s="38"/>
      <c r="L16" s="38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5"/>
      <c r="AC16" s="5"/>
    </row>
    <row r="17" spans="1:29" s="1" customFormat="1" ht="15" customHeight="1" x14ac:dyDescent="0.25">
      <c r="A17" s="30"/>
      <c r="B17" s="29" t="s">
        <v>110</v>
      </c>
      <c r="C17" s="46"/>
      <c r="D17" s="46"/>
      <c r="E17" s="50"/>
      <c r="F17" s="50"/>
      <c r="G17" s="6"/>
      <c r="H17" s="6"/>
      <c r="I17" s="6"/>
      <c r="J17" s="6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7"/>
      <c r="V17" s="48"/>
      <c r="W17" s="48"/>
      <c r="X17" s="48"/>
      <c r="Y17" s="48"/>
      <c r="Z17" s="48"/>
      <c r="AA17" s="49"/>
      <c r="AB17" s="48"/>
      <c r="AC17" s="48"/>
    </row>
    <row r="18" spans="1:29" s="68" customFormat="1" ht="24.75" customHeight="1" x14ac:dyDescent="0.25">
      <c r="A18" s="61">
        <v>173</v>
      </c>
      <c r="B18" s="62" t="s">
        <v>145</v>
      </c>
      <c r="C18" s="63" t="s">
        <v>49</v>
      </c>
      <c r="D18" s="63" t="s">
        <v>49</v>
      </c>
      <c r="E18" s="64">
        <v>7.85</v>
      </c>
      <c r="F18" s="64">
        <v>7.85</v>
      </c>
      <c r="G18" s="64">
        <v>10.1</v>
      </c>
      <c r="H18" s="64">
        <v>10.1</v>
      </c>
      <c r="I18" s="64">
        <v>49.4</v>
      </c>
      <c r="J18" s="64">
        <v>49.4</v>
      </c>
      <c r="K18" s="65">
        <v>320</v>
      </c>
      <c r="L18" s="65">
        <v>320</v>
      </c>
      <c r="M18" s="65">
        <v>0.127</v>
      </c>
      <c r="N18" s="65">
        <v>0.127</v>
      </c>
      <c r="O18" s="65">
        <v>0.87</v>
      </c>
      <c r="P18" s="65">
        <v>0.87</v>
      </c>
      <c r="Q18" s="65">
        <v>0</v>
      </c>
      <c r="R18" s="65">
        <v>0</v>
      </c>
      <c r="S18" s="65">
        <v>0</v>
      </c>
      <c r="T18" s="65">
        <v>0</v>
      </c>
      <c r="U18" s="66" t="s">
        <v>20</v>
      </c>
      <c r="V18" s="65">
        <v>133.69999999999999</v>
      </c>
      <c r="W18" s="65">
        <v>133.69999999999999</v>
      </c>
      <c r="X18" s="65">
        <v>0</v>
      </c>
      <c r="Y18" s="65">
        <v>0</v>
      </c>
      <c r="Z18" s="65">
        <v>42.2</v>
      </c>
      <c r="AA18" s="67">
        <v>42.2</v>
      </c>
      <c r="AB18" s="65">
        <v>2.15</v>
      </c>
      <c r="AC18" s="65">
        <v>2.15</v>
      </c>
    </row>
    <row r="19" spans="1:29" s="68" customFormat="1" x14ac:dyDescent="0.25">
      <c r="A19" s="69"/>
      <c r="B19" s="70" t="s">
        <v>21</v>
      </c>
      <c r="C19" s="71">
        <v>30</v>
      </c>
      <c r="D19" s="71">
        <v>60</v>
      </c>
      <c r="E19" s="72">
        <v>3.07</v>
      </c>
      <c r="F19" s="72">
        <v>3.07</v>
      </c>
      <c r="G19" s="72">
        <v>1.07</v>
      </c>
      <c r="H19" s="73">
        <v>1.07</v>
      </c>
      <c r="I19" s="72">
        <v>20.9</v>
      </c>
      <c r="J19" s="72">
        <v>20.9</v>
      </c>
      <c r="K19" s="73">
        <v>107.2</v>
      </c>
      <c r="L19" s="73">
        <v>107.2</v>
      </c>
      <c r="M19" s="73">
        <v>0.13</v>
      </c>
      <c r="N19" s="73">
        <v>0.13</v>
      </c>
      <c r="O19" s="73">
        <v>0</v>
      </c>
      <c r="P19" s="73">
        <v>0</v>
      </c>
      <c r="Q19" s="73">
        <v>0</v>
      </c>
      <c r="R19" s="73">
        <v>0</v>
      </c>
      <c r="S19" s="73">
        <v>0.34</v>
      </c>
      <c r="T19" s="73">
        <v>0.34</v>
      </c>
      <c r="U19" s="74" t="s">
        <v>21</v>
      </c>
      <c r="V19" s="73">
        <v>0.01</v>
      </c>
      <c r="W19" s="73">
        <v>0.01</v>
      </c>
      <c r="X19" s="73">
        <v>35.1</v>
      </c>
      <c r="Y19" s="73">
        <v>35.1</v>
      </c>
      <c r="Z19" s="73">
        <v>14.1</v>
      </c>
      <c r="AA19" s="75">
        <v>14.1</v>
      </c>
      <c r="AB19" s="73">
        <v>1.05</v>
      </c>
      <c r="AC19" s="73">
        <v>1.05</v>
      </c>
    </row>
    <row r="20" spans="1:29" s="68" customFormat="1" ht="17.25" customHeight="1" x14ac:dyDescent="0.25">
      <c r="A20" s="69">
        <v>41</v>
      </c>
      <c r="B20" s="62" t="s">
        <v>22</v>
      </c>
      <c r="C20" s="63">
        <v>10</v>
      </c>
      <c r="D20" s="63">
        <v>10</v>
      </c>
      <c r="E20" s="64">
        <v>0</v>
      </c>
      <c r="F20" s="64">
        <v>0</v>
      </c>
      <c r="G20" s="64">
        <v>8.1999999999999993</v>
      </c>
      <c r="H20" s="65">
        <v>8.1999999999999993</v>
      </c>
      <c r="I20" s="64">
        <v>0.1</v>
      </c>
      <c r="J20" s="64">
        <v>0.1</v>
      </c>
      <c r="K20" s="65">
        <v>75</v>
      </c>
      <c r="L20" s="65">
        <v>75</v>
      </c>
      <c r="M20" s="65">
        <v>0</v>
      </c>
      <c r="N20" s="65">
        <v>0</v>
      </c>
      <c r="O20" s="65">
        <v>0</v>
      </c>
      <c r="P20" s="65">
        <v>0</v>
      </c>
      <c r="Q20" s="65">
        <v>59</v>
      </c>
      <c r="R20" s="65">
        <v>59</v>
      </c>
      <c r="S20" s="65">
        <v>0</v>
      </c>
      <c r="T20" s="65">
        <v>0</v>
      </c>
      <c r="U20" s="66" t="s">
        <v>22</v>
      </c>
      <c r="V20" s="65">
        <v>1</v>
      </c>
      <c r="W20" s="65">
        <v>1</v>
      </c>
      <c r="X20" s="65">
        <v>2</v>
      </c>
      <c r="Y20" s="65">
        <v>2</v>
      </c>
      <c r="Z20" s="65">
        <v>0</v>
      </c>
      <c r="AA20" s="67">
        <v>0</v>
      </c>
      <c r="AB20" s="65">
        <v>0</v>
      </c>
      <c r="AC20" s="65">
        <v>0</v>
      </c>
    </row>
    <row r="21" spans="1:29" s="68" customFormat="1" ht="18" customHeight="1" x14ac:dyDescent="0.25">
      <c r="A21" s="69">
        <v>270</v>
      </c>
      <c r="B21" s="62" t="s">
        <v>23</v>
      </c>
      <c r="C21" s="63" t="s">
        <v>24</v>
      </c>
      <c r="D21" s="63" t="s">
        <v>24</v>
      </c>
      <c r="E21" s="64">
        <v>0.13</v>
      </c>
      <c r="F21" s="64">
        <v>0.13</v>
      </c>
      <c r="G21" s="64">
        <v>0.02</v>
      </c>
      <c r="H21" s="65">
        <v>0.02</v>
      </c>
      <c r="I21" s="64">
        <v>15.2</v>
      </c>
      <c r="J21" s="64">
        <v>15.2</v>
      </c>
      <c r="K21" s="65">
        <v>62</v>
      </c>
      <c r="L21" s="65">
        <v>62</v>
      </c>
      <c r="M21" s="65">
        <v>0</v>
      </c>
      <c r="N21" s="65">
        <v>0</v>
      </c>
      <c r="O21" s="65">
        <v>2.83</v>
      </c>
      <c r="P21" s="65">
        <v>2.83</v>
      </c>
      <c r="Q21" s="65">
        <v>0</v>
      </c>
      <c r="R21" s="65">
        <v>0</v>
      </c>
      <c r="S21" s="65">
        <v>0</v>
      </c>
      <c r="T21" s="65">
        <v>0</v>
      </c>
      <c r="U21" s="66" t="s">
        <v>23</v>
      </c>
      <c r="V21" s="65">
        <v>14.2</v>
      </c>
      <c r="W21" s="65">
        <v>14.2</v>
      </c>
      <c r="X21" s="65">
        <v>0</v>
      </c>
      <c r="Y21" s="65">
        <v>0</v>
      </c>
      <c r="Z21" s="65">
        <v>2.4</v>
      </c>
      <c r="AA21" s="67">
        <v>2.4</v>
      </c>
      <c r="AB21" s="65">
        <v>0.36</v>
      </c>
      <c r="AC21" s="65">
        <v>0.36</v>
      </c>
    </row>
    <row r="22" spans="1:29" s="68" customFormat="1" ht="13.5" customHeight="1" x14ac:dyDescent="0.25">
      <c r="A22" s="69"/>
      <c r="B22" s="76" t="s">
        <v>45</v>
      </c>
      <c r="C22" s="63"/>
      <c r="D22" s="63"/>
      <c r="E22" s="77">
        <f>SUM(E17:E21)</f>
        <v>11.05</v>
      </c>
      <c r="F22" s="77">
        <f t="shared" ref="F22:T22" si="0">SUM(F17:F21)</f>
        <v>11.05</v>
      </c>
      <c r="G22" s="77">
        <f t="shared" si="0"/>
        <v>19.389999999999997</v>
      </c>
      <c r="H22" s="77">
        <f t="shared" si="0"/>
        <v>19.389999999999997</v>
      </c>
      <c r="I22" s="77">
        <f t="shared" si="0"/>
        <v>85.6</v>
      </c>
      <c r="J22" s="77">
        <f t="shared" si="0"/>
        <v>85.6</v>
      </c>
      <c r="K22" s="77">
        <f t="shared" si="0"/>
        <v>564.20000000000005</v>
      </c>
      <c r="L22" s="77">
        <f t="shared" si="0"/>
        <v>564.20000000000005</v>
      </c>
      <c r="M22" s="77">
        <f t="shared" si="0"/>
        <v>0.25700000000000001</v>
      </c>
      <c r="N22" s="77">
        <f t="shared" si="0"/>
        <v>0.25700000000000001</v>
      </c>
      <c r="O22" s="77">
        <f t="shared" si="0"/>
        <v>3.7</v>
      </c>
      <c r="P22" s="77">
        <f t="shared" si="0"/>
        <v>3.7</v>
      </c>
      <c r="Q22" s="77">
        <f t="shared" si="0"/>
        <v>59</v>
      </c>
      <c r="R22" s="77">
        <f t="shared" si="0"/>
        <v>59</v>
      </c>
      <c r="S22" s="77">
        <f t="shared" si="0"/>
        <v>0.34</v>
      </c>
      <c r="T22" s="77">
        <f t="shared" si="0"/>
        <v>0.34</v>
      </c>
      <c r="U22" s="63" t="s">
        <v>25</v>
      </c>
      <c r="V22" s="77">
        <f>SUM(V17:V21)</f>
        <v>148.90999999999997</v>
      </c>
      <c r="W22" s="77">
        <f t="shared" ref="W22:AC22" si="1">SUM(W17:W21)</f>
        <v>148.90999999999997</v>
      </c>
      <c r="X22" s="77">
        <f t="shared" si="1"/>
        <v>37.1</v>
      </c>
      <c r="Y22" s="77">
        <f t="shared" si="1"/>
        <v>37.1</v>
      </c>
      <c r="Z22" s="77">
        <f t="shared" si="1"/>
        <v>58.7</v>
      </c>
      <c r="AA22" s="77">
        <f t="shared" si="1"/>
        <v>58.7</v>
      </c>
      <c r="AB22" s="77">
        <f t="shared" si="1"/>
        <v>3.56</v>
      </c>
      <c r="AC22" s="77">
        <f t="shared" si="1"/>
        <v>3.56</v>
      </c>
    </row>
    <row r="23" spans="1:29" s="68" customFormat="1" ht="16.5" customHeight="1" x14ac:dyDescent="0.25">
      <c r="A23" s="69"/>
      <c r="B23" s="76" t="s">
        <v>26</v>
      </c>
      <c r="C23" s="63"/>
      <c r="D23" s="63"/>
      <c r="E23" s="64"/>
      <c r="F23" s="64"/>
      <c r="G23" s="64"/>
      <c r="H23" s="65"/>
      <c r="I23" s="64"/>
      <c r="J23" s="64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6"/>
      <c r="V23" s="65"/>
      <c r="W23" s="65"/>
      <c r="X23" s="65"/>
      <c r="Y23" s="65"/>
      <c r="Z23" s="65"/>
      <c r="AA23" s="67"/>
      <c r="AB23" s="65"/>
      <c r="AC23" s="65"/>
    </row>
    <row r="24" spans="1:29" s="68" customFormat="1" ht="18.75" customHeight="1" x14ac:dyDescent="0.25">
      <c r="A24" s="78"/>
      <c r="B24" s="79" t="s">
        <v>97</v>
      </c>
      <c r="C24" s="80">
        <v>100</v>
      </c>
      <c r="D24" s="80">
        <v>100</v>
      </c>
      <c r="E24" s="51">
        <v>3.3</v>
      </c>
      <c r="F24" s="51">
        <v>3.3</v>
      </c>
      <c r="G24" s="51">
        <v>2.2999999999999998</v>
      </c>
      <c r="H24" s="51">
        <v>2.2999999999999998</v>
      </c>
      <c r="I24" s="51">
        <v>7.3</v>
      </c>
      <c r="J24" s="51">
        <v>7.3</v>
      </c>
      <c r="K24" s="44">
        <v>55.1</v>
      </c>
      <c r="L24" s="44">
        <v>55.1</v>
      </c>
      <c r="M24" s="51">
        <v>2.6499999999999999E-2</v>
      </c>
      <c r="N24" s="51">
        <v>2.6499999999999999E-2</v>
      </c>
      <c r="O24" s="51">
        <v>17.11</v>
      </c>
      <c r="P24" s="51">
        <v>17.11</v>
      </c>
      <c r="Q24" s="51">
        <v>92</v>
      </c>
      <c r="R24" s="51">
        <v>92</v>
      </c>
      <c r="S24" s="51">
        <v>1.7290000000000001</v>
      </c>
      <c r="T24" s="51">
        <v>1.7290000000000001</v>
      </c>
      <c r="U24" s="81" t="s">
        <v>27</v>
      </c>
      <c r="V24" s="51">
        <v>55.29</v>
      </c>
      <c r="W24" s="51">
        <v>55.29</v>
      </c>
      <c r="X24" s="51">
        <v>40</v>
      </c>
      <c r="Y24" s="51">
        <v>40</v>
      </c>
      <c r="Z24" s="51">
        <v>20.594000000000001</v>
      </c>
      <c r="AA24" s="51">
        <v>20.594000000000001</v>
      </c>
      <c r="AB24" s="51">
        <v>0.81</v>
      </c>
      <c r="AC24" s="52">
        <v>0.81</v>
      </c>
    </row>
    <row r="25" spans="1:29" s="68" customFormat="1" ht="24.75" customHeight="1" x14ac:dyDescent="0.25">
      <c r="A25" s="69">
        <v>110</v>
      </c>
      <c r="B25" s="62" t="s">
        <v>87</v>
      </c>
      <c r="C25" s="63" t="s">
        <v>28</v>
      </c>
      <c r="D25" s="63" t="s">
        <v>29</v>
      </c>
      <c r="E25" s="82">
        <v>7.44</v>
      </c>
      <c r="F25" s="82">
        <v>9.3000000000000007</v>
      </c>
      <c r="G25" s="64">
        <v>5.82</v>
      </c>
      <c r="H25" s="64">
        <v>7.27</v>
      </c>
      <c r="I25" s="64">
        <v>9.5399999999999991</v>
      </c>
      <c r="J25" s="64">
        <v>11.92</v>
      </c>
      <c r="K25" s="65">
        <v>124.84</v>
      </c>
      <c r="L25" s="65">
        <v>132.4</v>
      </c>
      <c r="M25" s="65">
        <v>7.0000000000000007E-2</v>
      </c>
      <c r="N25" s="65">
        <v>0.12</v>
      </c>
      <c r="O25" s="65">
        <v>9.11</v>
      </c>
      <c r="P25" s="65">
        <v>11.3</v>
      </c>
      <c r="Q25" s="65">
        <v>0.11</v>
      </c>
      <c r="R25" s="65">
        <v>0.14000000000000001</v>
      </c>
      <c r="S25" s="65">
        <v>1.9</v>
      </c>
      <c r="T25" s="65">
        <v>2.37</v>
      </c>
      <c r="U25" s="66" t="s">
        <v>88</v>
      </c>
      <c r="V25" s="65">
        <v>43.07</v>
      </c>
      <c r="W25" s="65">
        <v>52.6</v>
      </c>
      <c r="X25" s="65">
        <v>103.5</v>
      </c>
      <c r="Y25" s="65">
        <v>115.8</v>
      </c>
      <c r="Z25" s="65">
        <v>31.07</v>
      </c>
      <c r="AA25" s="67">
        <v>38.840000000000003</v>
      </c>
      <c r="AB25" s="65">
        <v>1.19</v>
      </c>
      <c r="AC25" s="65">
        <v>1.34</v>
      </c>
    </row>
    <row r="26" spans="1:29" s="68" customFormat="1" ht="26.25" customHeight="1" x14ac:dyDescent="0.25">
      <c r="A26" s="83">
        <v>202</v>
      </c>
      <c r="B26" s="62" t="s">
        <v>31</v>
      </c>
      <c r="C26" s="84" t="s">
        <v>19</v>
      </c>
      <c r="D26" s="84" t="s">
        <v>118</v>
      </c>
      <c r="E26" s="85">
        <v>7.4</v>
      </c>
      <c r="F26" s="85">
        <v>7.4</v>
      </c>
      <c r="G26" s="85">
        <v>6</v>
      </c>
      <c r="H26" s="85">
        <v>6</v>
      </c>
      <c r="I26" s="65">
        <v>35.299999999999997</v>
      </c>
      <c r="J26" s="65">
        <v>35.299999999999997</v>
      </c>
      <c r="K26" s="65">
        <v>224.8</v>
      </c>
      <c r="L26" s="65">
        <v>224.8</v>
      </c>
      <c r="M26" s="65">
        <v>0.06</v>
      </c>
      <c r="N26" s="65">
        <v>0.06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6" t="s">
        <v>31</v>
      </c>
      <c r="V26" s="65">
        <v>6.48</v>
      </c>
      <c r="W26" s="65">
        <v>6.48</v>
      </c>
      <c r="X26" s="65">
        <v>0</v>
      </c>
      <c r="Y26" s="65">
        <v>0</v>
      </c>
      <c r="Z26" s="65">
        <v>11.49</v>
      </c>
      <c r="AA26" s="67">
        <v>11.49</v>
      </c>
      <c r="AB26" s="65">
        <v>1.46</v>
      </c>
      <c r="AC26" s="65">
        <v>1.46</v>
      </c>
    </row>
    <row r="27" spans="1:29" s="68" customFormat="1" ht="18.75" customHeight="1" x14ac:dyDescent="0.25">
      <c r="A27" s="69">
        <v>608</v>
      </c>
      <c r="B27" s="62" t="s">
        <v>32</v>
      </c>
      <c r="C27" s="63">
        <v>50</v>
      </c>
      <c r="D27" s="63">
        <v>50</v>
      </c>
      <c r="E27" s="64">
        <v>7.78</v>
      </c>
      <c r="F27" s="64">
        <v>7.78</v>
      </c>
      <c r="G27" s="64">
        <v>5.78</v>
      </c>
      <c r="H27" s="64">
        <v>5.78</v>
      </c>
      <c r="I27" s="64">
        <v>7.85</v>
      </c>
      <c r="J27" s="64">
        <v>7.85</v>
      </c>
      <c r="K27" s="65">
        <v>114.38</v>
      </c>
      <c r="L27" s="65">
        <v>114.38</v>
      </c>
      <c r="M27" s="65">
        <v>0.05</v>
      </c>
      <c r="N27" s="65">
        <v>0.05</v>
      </c>
      <c r="O27" s="65">
        <v>0.08</v>
      </c>
      <c r="P27" s="65">
        <v>0.08</v>
      </c>
      <c r="Q27" s="65">
        <v>14.38</v>
      </c>
      <c r="R27" s="65">
        <v>14.38</v>
      </c>
      <c r="S27" s="65">
        <v>0</v>
      </c>
      <c r="T27" s="65">
        <v>0</v>
      </c>
      <c r="U27" s="66" t="s">
        <v>32</v>
      </c>
      <c r="V27" s="65">
        <v>21.88</v>
      </c>
      <c r="W27" s="65">
        <v>21.88</v>
      </c>
      <c r="X27" s="65">
        <v>83.19</v>
      </c>
      <c r="Y27" s="65">
        <v>83.19</v>
      </c>
      <c r="Z27" s="65">
        <v>16.059999999999999</v>
      </c>
      <c r="AA27" s="67">
        <v>16.059999999999999</v>
      </c>
      <c r="AB27" s="65">
        <v>0.75</v>
      </c>
      <c r="AC27" s="65">
        <v>0.75</v>
      </c>
    </row>
    <row r="28" spans="1:29" s="68" customFormat="1" ht="24" customHeight="1" x14ac:dyDescent="0.25">
      <c r="A28" s="69">
        <v>639</v>
      </c>
      <c r="B28" s="62" t="s">
        <v>33</v>
      </c>
      <c r="C28" s="63">
        <v>200</v>
      </c>
      <c r="D28" s="63">
        <v>200</v>
      </c>
      <c r="E28" s="64">
        <v>10</v>
      </c>
      <c r="F28" s="64">
        <v>10</v>
      </c>
      <c r="G28" s="64">
        <v>0.06</v>
      </c>
      <c r="H28" s="64">
        <v>0.06</v>
      </c>
      <c r="I28" s="64">
        <v>35.200000000000003</v>
      </c>
      <c r="J28" s="64">
        <v>35.200000000000003</v>
      </c>
      <c r="K28" s="65">
        <v>110</v>
      </c>
      <c r="L28" s="65">
        <v>110</v>
      </c>
      <c r="M28" s="65">
        <v>0.12</v>
      </c>
      <c r="N28" s="65">
        <v>0.12</v>
      </c>
      <c r="O28" s="65">
        <v>9.35</v>
      </c>
      <c r="P28" s="65">
        <v>9.35</v>
      </c>
      <c r="Q28" s="65">
        <v>0.12</v>
      </c>
      <c r="R28" s="65">
        <v>0.12</v>
      </c>
      <c r="S28" s="65">
        <v>1.68</v>
      </c>
      <c r="T28" s="65">
        <v>1.68</v>
      </c>
      <c r="U28" s="66" t="s">
        <v>33</v>
      </c>
      <c r="V28" s="65">
        <v>28.7</v>
      </c>
      <c r="W28" s="65">
        <v>28.7</v>
      </c>
      <c r="X28" s="65">
        <v>52.6</v>
      </c>
      <c r="Y28" s="65">
        <v>52.6</v>
      </c>
      <c r="Z28" s="65">
        <v>19.600000000000001</v>
      </c>
      <c r="AA28" s="67">
        <v>19.600000000000001</v>
      </c>
      <c r="AB28" s="65">
        <v>0.96</v>
      </c>
      <c r="AC28" s="65">
        <v>0.96</v>
      </c>
    </row>
    <row r="29" spans="1:29" s="68" customFormat="1" x14ac:dyDescent="0.25">
      <c r="A29" s="69"/>
      <c r="B29" s="70" t="s">
        <v>21</v>
      </c>
      <c r="C29" s="71">
        <v>30</v>
      </c>
      <c r="D29" s="71">
        <v>60</v>
      </c>
      <c r="E29" s="72">
        <v>3.07</v>
      </c>
      <c r="F29" s="72">
        <v>3.07</v>
      </c>
      <c r="G29" s="72">
        <v>1.07</v>
      </c>
      <c r="H29" s="73">
        <v>1.07</v>
      </c>
      <c r="I29" s="72">
        <v>20.9</v>
      </c>
      <c r="J29" s="72">
        <v>20.9</v>
      </c>
      <c r="K29" s="73">
        <v>107.2</v>
      </c>
      <c r="L29" s="73">
        <v>107.2</v>
      </c>
      <c r="M29" s="73">
        <v>0.13</v>
      </c>
      <c r="N29" s="73">
        <v>0.13</v>
      </c>
      <c r="O29" s="73">
        <v>0</v>
      </c>
      <c r="P29" s="73">
        <v>0</v>
      </c>
      <c r="Q29" s="73">
        <v>0</v>
      </c>
      <c r="R29" s="73">
        <v>0</v>
      </c>
      <c r="S29" s="73">
        <v>0.34</v>
      </c>
      <c r="T29" s="73">
        <v>0.34</v>
      </c>
      <c r="U29" s="74" t="s">
        <v>21</v>
      </c>
      <c r="V29" s="73">
        <v>0.01</v>
      </c>
      <c r="W29" s="73">
        <v>0.01</v>
      </c>
      <c r="X29" s="73">
        <v>35.1</v>
      </c>
      <c r="Y29" s="73">
        <v>35.1</v>
      </c>
      <c r="Z29" s="73">
        <v>14.1</v>
      </c>
      <c r="AA29" s="75">
        <v>14.1</v>
      </c>
      <c r="AB29" s="73">
        <v>1.05</v>
      </c>
      <c r="AC29" s="73">
        <v>1.05</v>
      </c>
    </row>
    <row r="30" spans="1:29" s="68" customFormat="1" ht="18.75" customHeight="1" x14ac:dyDescent="0.25">
      <c r="A30" s="69"/>
      <c r="B30" s="62" t="s">
        <v>34</v>
      </c>
      <c r="C30" s="63">
        <v>50</v>
      </c>
      <c r="D30" s="63">
        <v>70</v>
      </c>
      <c r="E30" s="64">
        <v>3.96</v>
      </c>
      <c r="F30" s="64">
        <v>3.96</v>
      </c>
      <c r="G30" s="64">
        <v>0.72</v>
      </c>
      <c r="H30" s="65">
        <v>0.72</v>
      </c>
      <c r="I30" s="64">
        <v>1.38</v>
      </c>
      <c r="J30" s="64">
        <v>1.38</v>
      </c>
      <c r="K30" s="65">
        <v>108.6</v>
      </c>
      <c r="L30" s="65">
        <v>108.6</v>
      </c>
      <c r="M30" s="65">
        <v>0.1</v>
      </c>
      <c r="N30" s="65">
        <v>0.1</v>
      </c>
      <c r="O30" s="65">
        <v>0</v>
      </c>
      <c r="P30" s="65">
        <v>0</v>
      </c>
      <c r="Q30" s="65">
        <v>0</v>
      </c>
      <c r="R30" s="65">
        <v>0</v>
      </c>
      <c r="S30" s="65">
        <v>0.5</v>
      </c>
      <c r="T30" s="65">
        <v>0.5</v>
      </c>
      <c r="U30" s="66" t="s">
        <v>34</v>
      </c>
      <c r="V30" s="65">
        <v>21</v>
      </c>
      <c r="W30" s="65">
        <v>21</v>
      </c>
      <c r="X30" s="65">
        <v>75.400000000000006</v>
      </c>
      <c r="Y30" s="65">
        <v>75.400000000000006</v>
      </c>
      <c r="Z30" s="65">
        <v>12</v>
      </c>
      <c r="AA30" s="67">
        <v>12</v>
      </c>
      <c r="AB30" s="65">
        <v>0.63</v>
      </c>
      <c r="AC30" s="65">
        <v>0.63</v>
      </c>
    </row>
    <row r="31" spans="1:29" s="68" customFormat="1" ht="16.5" customHeight="1" x14ac:dyDescent="0.25">
      <c r="A31" s="69"/>
      <c r="B31" s="86" t="s">
        <v>35</v>
      </c>
      <c r="C31" s="63">
        <v>50</v>
      </c>
      <c r="D31" s="63">
        <v>50</v>
      </c>
      <c r="E31" s="64">
        <v>1.6</v>
      </c>
      <c r="F31" s="64">
        <v>1.6</v>
      </c>
      <c r="G31" s="64">
        <v>1.4</v>
      </c>
      <c r="H31" s="65">
        <v>1.4</v>
      </c>
      <c r="I31" s="64">
        <v>40.049999999999997</v>
      </c>
      <c r="J31" s="64">
        <v>40.5</v>
      </c>
      <c r="K31" s="65">
        <v>175</v>
      </c>
      <c r="L31" s="65">
        <v>175</v>
      </c>
      <c r="M31" s="65">
        <v>0.02</v>
      </c>
      <c r="N31" s="65">
        <v>0.02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87" t="s">
        <v>35</v>
      </c>
      <c r="V31" s="65">
        <v>5</v>
      </c>
      <c r="W31" s="65">
        <v>5</v>
      </c>
      <c r="X31" s="65">
        <v>16.5</v>
      </c>
      <c r="Y31" s="65">
        <v>16.5</v>
      </c>
      <c r="Z31" s="65">
        <v>1</v>
      </c>
      <c r="AA31" s="67">
        <v>1</v>
      </c>
      <c r="AB31" s="65">
        <v>0.3</v>
      </c>
      <c r="AC31" s="65">
        <v>0.3</v>
      </c>
    </row>
    <row r="32" spans="1:29" s="68" customFormat="1" ht="18" customHeight="1" x14ac:dyDescent="0.25">
      <c r="A32" s="69"/>
      <c r="B32" s="88" t="s">
        <v>114</v>
      </c>
      <c r="C32" s="63"/>
      <c r="D32" s="63"/>
      <c r="E32" s="77">
        <f>SUM(E24:E31)</f>
        <v>44.550000000000004</v>
      </c>
      <c r="F32" s="77">
        <f t="shared" ref="F32:T32" si="2">SUM(F24:F31)</f>
        <v>46.410000000000004</v>
      </c>
      <c r="G32" s="77">
        <f t="shared" si="2"/>
        <v>23.15</v>
      </c>
      <c r="H32" s="77">
        <f t="shared" si="2"/>
        <v>24.599999999999998</v>
      </c>
      <c r="I32" s="77">
        <f t="shared" si="2"/>
        <v>157.51999999999998</v>
      </c>
      <c r="J32" s="77">
        <f t="shared" si="2"/>
        <v>160.35</v>
      </c>
      <c r="K32" s="77">
        <f t="shared" si="2"/>
        <v>1019.9200000000001</v>
      </c>
      <c r="L32" s="77">
        <f t="shared" si="2"/>
        <v>1027.48</v>
      </c>
      <c r="M32" s="77">
        <f t="shared" si="2"/>
        <v>0.57650000000000001</v>
      </c>
      <c r="N32" s="77">
        <f t="shared" si="2"/>
        <v>0.62649999999999995</v>
      </c>
      <c r="O32" s="77">
        <f t="shared" si="2"/>
        <v>35.65</v>
      </c>
      <c r="P32" s="77">
        <f t="shared" si="2"/>
        <v>37.839999999999996</v>
      </c>
      <c r="Q32" s="77">
        <f t="shared" si="2"/>
        <v>106.61</v>
      </c>
      <c r="R32" s="77">
        <f t="shared" si="2"/>
        <v>106.64</v>
      </c>
      <c r="S32" s="77">
        <f t="shared" si="2"/>
        <v>6.149</v>
      </c>
      <c r="T32" s="77">
        <f t="shared" si="2"/>
        <v>6.6189999999999998</v>
      </c>
      <c r="U32" s="63" t="s">
        <v>25</v>
      </c>
      <c r="V32" s="89">
        <f>SUM(V24:V31)</f>
        <v>181.42999999999998</v>
      </c>
      <c r="W32" s="89">
        <f t="shared" ref="W32:AC32" si="3">SUM(W24:W31)</f>
        <v>190.95999999999998</v>
      </c>
      <c r="X32" s="89">
        <f t="shared" si="3"/>
        <v>406.29000000000008</v>
      </c>
      <c r="Y32" s="89">
        <f t="shared" si="3"/>
        <v>418.59000000000003</v>
      </c>
      <c r="Z32" s="89">
        <f t="shared" si="3"/>
        <v>125.91399999999999</v>
      </c>
      <c r="AA32" s="89">
        <f t="shared" si="3"/>
        <v>133.684</v>
      </c>
      <c r="AB32" s="89">
        <f t="shared" si="3"/>
        <v>7.1499999999999995</v>
      </c>
      <c r="AC32" s="89">
        <f t="shared" si="3"/>
        <v>7.3</v>
      </c>
    </row>
    <row r="33" spans="1:29" s="68" customFormat="1" ht="23.25" customHeight="1" x14ac:dyDescent="0.25">
      <c r="A33" s="69"/>
      <c r="B33" s="88" t="s">
        <v>115</v>
      </c>
      <c r="C33" s="77" t="s">
        <v>38</v>
      </c>
      <c r="D33" s="77"/>
      <c r="E33" s="77">
        <f t="shared" ref="E33:T33" si="4">E32+E22</f>
        <v>55.600000000000009</v>
      </c>
      <c r="F33" s="77">
        <f t="shared" si="4"/>
        <v>57.460000000000008</v>
      </c>
      <c r="G33" s="77">
        <f t="shared" si="4"/>
        <v>42.539999999999992</v>
      </c>
      <c r="H33" s="77">
        <f t="shared" si="4"/>
        <v>43.989999999999995</v>
      </c>
      <c r="I33" s="77">
        <f t="shared" si="4"/>
        <v>243.11999999999998</v>
      </c>
      <c r="J33" s="77">
        <f t="shared" si="4"/>
        <v>245.95</v>
      </c>
      <c r="K33" s="77">
        <f t="shared" si="4"/>
        <v>1584.1200000000001</v>
      </c>
      <c r="L33" s="77">
        <f t="shared" si="4"/>
        <v>1591.68</v>
      </c>
      <c r="M33" s="77">
        <f t="shared" si="4"/>
        <v>0.83350000000000002</v>
      </c>
      <c r="N33" s="77">
        <f t="shared" si="4"/>
        <v>0.88349999999999995</v>
      </c>
      <c r="O33" s="77">
        <f t="shared" si="4"/>
        <v>39.35</v>
      </c>
      <c r="P33" s="77">
        <f t="shared" si="4"/>
        <v>41.54</v>
      </c>
      <c r="Q33" s="77">
        <f t="shared" si="4"/>
        <v>165.61</v>
      </c>
      <c r="R33" s="77">
        <f t="shared" si="4"/>
        <v>165.64</v>
      </c>
      <c r="S33" s="77">
        <f t="shared" si="4"/>
        <v>6.4889999999999999</v>
      </c>
      <c r="T33" s="77">
        <f t="shared" si="4"/>
        <v>6.9589999999999996</v>
      </c>
      <c r="U33" s="90" t="s">
        <v>37</v>
      </c>
      <c r="V33" s="89">
        <f t="shared" ref="V33:AC33" si="5">V32+V22</f>
        <v>330.33999999999992</v>
      </c>
      <c r="W33" s="89">
        <f t="shared" si="5"/>
        <v>339.86999999999995</v>
      </c>
      <c r="X33" s="89">
        <f t="shared" si="5"/>
        <v>443.3900000000001</v>
      </c>
      <c r="Y33" s="89">
        <f t="shared" si="5"/>
        <v>455.69000000000005</v>
      </c>
      <c r="Z33" s="89">
        <f t="shared" si="5"/>
        <v>184.61399999999998</v>
      </c>
      <c r="AA33" s="89">
        <f t="shared" si="5"/>
        <v>192.38400000000001</v>
      </c>
      <c r="AB33" s="89">
        <f t="shared" si="5"/>
        <v>10.709999999999999</v>
      </c>
      <c r="AC33" s="89">
        <f t="shared" si="5"/>
        <v>10.86</v>
      </c>
    </row>
    <row r="34" spans="1:29" s="68" customFormat="1" ht="15" customHeight="1" x14ac:dyDescent="0.25">
      <c r="A34" s="91"/>
      <c r="B34" s="92" t="s">
        <v>129</v>
      </c>
      <c r="C34" s="93"/>
      <c r="D34" s="94"/>
      <c r="E34" s="95"/>
      <c r="F34" s="96"/>
      <c r="G34" s="96"/>
      <c r="H34" s="96"/>
      <c r="I34" s="96"/>
      <c r="J34" s="97"/>
      <c r="K34" s="93"/>
      <c r="L34" s="94"/>
      <c r="M34" s="95"/>
      <c r="N34" s="96"/>
      <c r="O34" s="96"/>
      <c r="P34" s="96"/>
      <c r="Q34" s="96"/>
      <c r="R34" s="96"/>
      <c r="S34" s="96"/>
      <c r="T34" s="97"/>
      <c r="U34" s="98"/>
      <c r="V34" s="99"/>
      <c r="W34" s="100"/>
      <c r="X34" s="100"/>
      <c r="Y34" s="100"/>
      <c r="Z34" s="100"/>
      <c r="AA34" s="100"/>
      <c r="AB34" s="100"/>
      <c r="AC34" s="100"/>
    </row>
    <row r="35" spans="1:29" s="68" customFormat="1" ht="15" customHeight="1" x14ac:dyDescent="0.25">
      <c r="A35" s="91"/>
      <c r="B35" s="101" t="s">
        <v>35</v>
      </c>
      <c r="C35" s="77">
        <v>50</v>
      </c>
      <c r="D35" s="77">
        <v>50</v>
      </c>
      <c r="E35" s="77">
        <v>1.35</v>
      </c>
      <c r="F35" s="77">
        <v>1.35</v>
      </c>
      <c r="G35" s="77">
        <v>2.15</v>
      </c>
      <c r="H35" s="77">
        <v>2.15</v>
      </c>
      <c r="I35" s="77">
        <v>41.15</v>
      </c>
      <c r="J35" s="77">
        <v>41.15</v>
      </c>
      <c r="K35" s="77">
        <v>182</v>
      </c>
      <c r="L35" s="77">
        <v>182</v>
      </c>
      <c r="M35" s="77">
        <v>5.0000000000000001E-3</v>
      </c>
      <c r="N35" s="77">
        <v>5.0000000000000001E-3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63"/>
      <c r="V35" s="77">
        <v>0</v>
      </c>
      <c r="W35" s="77">
        <v>0</v>
      </c>
      <c r="X35" s="77"/>
      <c r="Y35" s="77">
        <v>0</v>
      </c>
      <c r="Z35" s="77">
        <v>0</v>
      </c>
      <c r="AA35" s="77">
        <v>0</v>
      </c>
      <c r="AB35" s="77">
        <v>0</v>
      </c>
      <c r="AC35" s="77">
        <v>0</v>
      </c>
    </row>
    <row r="36" spans="1:29" s="68" customFormat="1" ht="15" customHeight="1" x14ac:dyDescent="0.25">
      <c r="A36" s="91">
        <v>966</v>
      </c>
      <c r="B36" s="101" t="s">
        <v>136</v>
      </c>
      <c r="C36" s="77">
        <v>200</v>
      </c>
      <c r="D36" s="77">
        <v>200</v>
      </c>
      <c r="E36" s="77">
        <v>5.8</v>
      </c>
      <c r="F36" s="77">
        <v>5.8</v>
      </c>
      <c r="G36" s="77">
        <v>5</v>
      </c>
      <c r="H36" s="77">
        <v>5</v>
      </c>
      <c r="I36" s="77">
        <v>8.4</v>
      </c>
      <c r="J36" s="77">
        <v>8.4</v>
      </c>
      <c r="K36" s="77">
        <v>108</v>
      </c>
      <c r="L36" s="77">
        <v>108</v>
      </c>
      <c r="M36" s="77">
        <v>0.4</v>
      </c>
      <c r="N36" s="77">
        <v>0.4</v>
      </c>
      <c r="O36" s="77">
        <v>0.6</v>
      </c>
      <c r="P36" s="77">
        <v>0.6</v>
      </c>
      <c r="Q36" s="77">
        <v>0.08</v>
      </c>
      <c r="R36" s="77">
        <v>0.08</v>
      </c>
      <c r="S36" s="77">
        <v>0</v>
      </c>
      <c r="T36" s="77">
        <v>0</v>
      </c>
      <c r="U36" s="63"/>
      <c r="V36" s="89">
        <v>248</v>
      </c>
      <c r="W36" s="89">
        <v>248</v>
      </c>
      <c r="X36" s="89">
        <v>184</v>
      </c>
      <c r="Y36" s="89">
        <v>184</v>
      </c>
      <c r="Z36" s="89">
        <v>28</v>
      </c>
      <c r="AA36" s="89">
        <v>28</v>
      </c>
      <c r="AB36" s="89">
        <v>0.2</v>
      </c>
      <c r="AC36" s="89">
        <v>0.2</v>
      </c>
    </row>
    <row r="37" spans="1:29" s="68" customFormat="1" ht="15" customHeight="1" x14ac:dyDescent="0.25">
      <c r="A37" s="91"/>
      <c r="B37" s="92" t="s">
        <v>25</v>
      </c>
      <c r="C37" s="77"/>
      <c r="D37" s="77"/>
      <c r="E37" s="77">
        <v>7.15</v>
      </c>
      <c r="F37" s="77">
        <v>7.15</v>
      </c>
      <c r="G37" s="77">
        <v>7.15</v>
      </c>
      <c r="H37" s="77">
        <v>7.15</v>
      </c>
      <c r="I37" s="77">
        <v>49.55</v>
      </c>
      <c r="J37" s="77">
        <v>49.55</v>
      </c>
      <c r="K37" s="77">
        <v>290</v>
      </c>
      <c r="L37" s="77">
        <v>290</v>
      </c>
      <c r="M37" s="77">
        <v>0.40500000000000003</v>
      </c>
      <c r="N37" s="77">
        <v>0.40500000000000003</v>
      </c>
      <c r="O37" s="77">
        <v>0.6</v>
      </c>
      <c r="P37" s="77">
        <v>0.6</v>
      </c>
      <c r="Q37" s="77">
        <v>0.08</v>
      </c>
      <c r="R37" s="77">
        <v>0.08</v>
      </c>
      <c r="S37" s="77">
        <v>0</v>
      </c>
      <c r="T37" s="77">
        <v>0</v>
      </c>
      <c r="U37" s="63"/>
      <c r="V37" s="89">
        <v>248</v>
      </c>
      <c r="W37" s="89">
        <v>248</v>
      </c>
      <c r="X37" s="89">
        <v>184</v>
      </c>
      <c r="Y37" s="89">
        <v>184</v>
      </c>
      <c r="Z37" s="89">
        <v>28</v>
      </c>
      <c r="AA37" s="89">
        <v>28</v>
      </c>
      <c r="AB37" s="89">
        <v>0.2</v>
      </c>
      <c r="AC37" s="89">
        <v>0.2</v>
      </c>
    </row>
    <row r="38" spans="1:29" s="68" customFormat="1" x14ac:dyDescent="0.25">
      <c r="A38" s="189" t="s">
        <v>111</v>
      </c>
      <c r="B38" s="187" t="s">
        <v>1</v>
      </c>
      <c r="C38" s="180" t="s">
        <v>2</v>
      </c>
      <c r="D38" s="181"/>
      <c r="E38" s="162" t="s">
        <v>3</v>
      </c>
      <c r="F38" s="139"/>
      <c r="G38" s="139"/>
      <c r="H38" s="139"/>
      <c r="I38" s="139"/>
      <c r="J38" s="140"/>
      <c r="K38" s="180" t="s">
        <v>4</v>
      </c>
      <c r="L38" s="181"/>
      <c r="M38" s="138" t="s">
        <v>5</v>
      </c>
      <c r="N38" s="163"/>
      <c r="O38" s="163"/>
      <c r="P38" s="163"/>
      <c r="Q38" s="163"/>
      <c r="R38" s="163"/>
      <c r="S38" s="163"/>
      <c r="T38" s="164"/>
      <c r="U38" s="60"/>
      <c r="V38" s="138" t="s">
        <v>6</v>
      </c>
      <c r="W38" s="163"/>
      <c r="X38" s="163"/>
      <c r="Y38" s="163"/>
      <c r="Z38" s="163"/>
      <c r="AA38" s="163"/>
      <c r="AB38" s="163"/>
      <c r="AC38" s="163"/>
    </row>
    <row r="39" spans="1:29" s="68" customFormat="1" ht="13.5" customHeight="1" x14ac:dyDescent="0.25">
      <c r="A39" s="192"/>
      <c r="B39" s="188"/>
      <c r="C39" s="102"/>
      <c r="D39" s="103"/>
      <c r="E39" s="162" t="s">
        <v>7</v>
      </c>
      <c r="F39" s="140"/>
      <c r="G39" s="162" t="s">
        <v>8</v>
      </c>
      <c r="H39" s="140"/>
      <c r="I39" s="195" t="s">
        <v>9</v>
      </c>
      <c r="J39" s="196"/>
      <c r="K39" s="182"/>
      <c r="L39" s="183"/>
      <c r="M39" s="53" t="s">
        <v>10</v>
      </c>
      <c r="N39" s="53" t="s">
        <v>10</v>
      </c>
      <c r="O39" s="53" t="s">
        <v>11</v>
      </c>
      <c r="P39" s="53" t="s">
        <v>11</v>
      </c>
      <c r="Q39" s="53" t="s">
        <v>12</v>
      </c>
      <c r="R39" s="53" t="s">
        <v>12</v>
      </c>
      <c r="S39" s="53" t="s">
        <v>13</v>
      </c>
      <c r="T39" s="53" t="s">
        <v>13</v>
      </c>
      <c r="U39" s="53"/>
      <c r="V39" s="53" t="s">
        <v>14</v>
      </c>
      <c r="W39" s="53" t="s">
        <v>14</v>
      </c>
      <c r="X39" s="53" t="s">
        <v>15</v>
      </c>
      <c r="Y39" s="53" t="s">
        <v>15</v>
      </c>
      <c r="Z39" s="53" t="s">
        <v>16</v>
      </c>
      <c r="AA39" s="53" t="s">
        <v>16</v>
      </c>
      <c r="AB39" s="53" t="s">
        <v>17</v>
      </c>
      <c r="AC39" s="53" t="s">
        <v>17</v>
      </c>
    </row>
    <row r="40" spans="1:29" s="68" customFormat="1" ht="23.25" customHeight="1" x14ac:dyDescent="0.25">
      <c r="A40" s="104"/>
      <c r="B40" s="105"/>
      <c r="C40" s="106" t="s">
        <v>131</v>
      </c>
      <c r="D40" s="106" t="s">
        <v>130</v>
      </c>
      <c r="E40" s="106" t="s">
        <v>132</v>
      </c>
      <c r="F40" s="106" t="s">
        <v>133</v>
      </c>
      <c r="G40" s="106" t="s">
        <v>134</v>
      </c>
      <c r="H40" s="106" t="s">
        <v>133</v>
      </c>
      <c r="I40" s="106" t="s">
        <v>135</v>
      </c>
      <c r="J40" s="106" t="s">
        <v>133</v>
      </c>
      <c r="K40" s="106" t="s">
        <v>135</v>
      </c>
      <c r="L40" s="106" t="s">
        <v>133</v>
      </c>
      <c r="M40" s="106" t="s">
        <v>131</v>
      </c>
      <c r="N40" s="106" t="s">
        <v>133</v>
      </c>
      <c r="O40" s="106" t="s">
        <v>131</v>
      </c>
      <c r="P40" s="106" t="s">
        <v>133</v>
      </c>
      <c r="Q40" s="106" t="s">
        <v>131</v>
      </c>
      <c r="R40" s="106" t="s">
        <v>133</v>
      </c>
      <c r="S40" s="106" t="s">
        <v>131</v>
      </c>
      <c r="T40" s="106" t="s">
        <v>133</v>
      </c>
      <c r="U40" s="78" t="s">
        <v>18</v>
      </c>
      <c r="V40" s="106" t="s">
        <v>131</v>
      </c>
      <c r="W40" s="106" t="s">
        <v>133</v>
      </c>
      <c r="X40" s="106" t="s">
        <v>131</v>
      </c>
      <c r="Y40" s="106" t="s">
        <v>133</v>
      </c>
      <c r="Z40" s="106" t="s">
        <v>131</v>
      </c>
      <c r="AA40" s="106" t="s">
        <v>133</v>
      </c>
      <c r="AB40" s="106" t="s">
        <v>131</v>
      </c>
      <c r="AC40" s="106" t="s">
        <v>133</v>
      </c>
    </row>
    <row r="41" spans="1:29" s="68" customFormat="1" ht="15" customHeight="1" x14ac:dyDescent="0.25">
      <c r="A41" s="107"/>
      <c r="B41" s="76" t="s">
        <v>41</v>
      </c>
      <c r="C41" s="66"/>
      <c r="D41" s="66"/>
      <c r="E41" s="66"/>
      <c r="F41" s="66"/>
      <c r="G41" s="66"/>
      <c r="H41" s="85"/>
      <c r="I41" s="85"/>
      <c r="J41" s="85"/>
      <c r="K41" s="85"/>
      <c r="L41" s="85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</row>
    <row r="42" spans="1:29" s="68" customFormat="1" ht="24" x14ac:dyDescent="0.25">
      <c r="A42" s="61"/>
      <c r="B42" s="62" t="s">
        <v>42</v>
      </c>
      <c r="C42" s="63" t="s">
        <v>49</v>
      </c>
      <c r="D42" s="63" t="s">
        <v>49</v>
      </c>
      <c r="E42" s="64">
        <v>7.7</v>
      </c>
      <c r="F42" s="64">
        <v>7.7</v>
      </c>
      <c r="G42" s="64">
        <v>10</v>
      </c>
      <c r="H42" s="64">
        <v>10</v>
      </c>
      <c r="I42" s="64">
        <v>68.900000000000006</v>
      </c>
      <c r="J42" s="64">
        <v>68.900000000000006</v>
      </c>
      <c r="K42" s="65">
        <v>308.60000000000002</v>
      </c>
      <c r="L42" s="65">
        <v>308.60000000000002</v>
      </c>
      <c r="M42" s="65">
        <v>0.08</v>
      </c>
      <c r="N42" s="65">
        <v>0.08</v>
      </c>
      <c r="O42" s="65">
        <v>0.86</v>
      </c>
      <c r="P42" s="65">
        <v>0.86</v>
      </c>
      <c r="Q42" s="65">
        <v>0.05</v>
      </c>
      <c r="R42" s="65">
        <v>0.05</v>
      </c>
      <c r="S42" s="65">
        <v>0.83</v>
      </c>
      <c r="T42" s="65">
        <v>0.83</v>
      </c>
      <c r="U42" s="66" t="s">
        <v>42</v>
      </c>
      <c r="V42" s="65">
        <v>195</v>
      </c>
      <c r="W42" s="65">
        <v>195</v>
      </c>
      <c r="X42" s="65">
        <v>96</v>
      </c>
      <c r="Y42" s="65">
        <v>96</v>
      </c>
      <c r="Z42" s="65">
        <v>43</v>
      </c>
      <c r="AA42" s="67">
        <v>43</v>
      </c>
      <c r="AB42" s="65">
        <v>0.62</v>
      </c>
      <c r="AC42" s="65">
        <v>0.62</v>
      </c>
    </row>
    <row r="43" spans="1:29" s="68" customFormat="1" x14ac:dyDescent="0.25">
      <c r="A43" s="69"/>
      <c r="B43" s="70" t="s">
        <v>21</v>
      </c>
      <c r="C43" s="71">
        <v>30</v>
      </c>
      <c r="D43" s="71">
        <v>60</v>
      </c>
      <c r="E43" s="72">
        <v>3.07</v>
      </c>
      <c r="F43" s="72">
        <v>3.07</v>
      </c>
      <c r="G43" s="72">
        <v>1.07</v>
      </c>
      <c r="H43" s="73">
        <v>1.07</v>
      </c>
      <c r="I43" s="72">
        <v>20.9</v>
      </c>
      <c r="J43" s="72">
        <v>20.9</v>
      </c>
      <c r="K43" s="73">
        <v>107.2</v>
      </c>
      <c r="L43" s="73">
        <v>107.2</v>
      </c>
      <c r="M43" s="73">
        <v>0.13</v>
      </c>
      <c r="N43" s="73">
        <v>0.13</v>
      </c>
      <c r="O43" s="73">
        <v>0</v>
      </c>
      <c r="P43" s="73">
        <v>0</v>
      </c>
      <c r="Q43" s="73">
        <v>0</v>
      </c>
      <c r="R43" s="73">
        <v>0</v>
      </c>
      <c r="S43" s="73">
        <v>0.34</v>
      </c>
      <c r="T43" s="73">
        <v>0.34</v>
      </c>
      <c r="U43" s="74" t="s">
        <v>21</v>
      </c>
      <c r="V43" s="73">
        <v>0.01</v>
      </c>
      <c r="W43" s="73">
        <v>0.01</v>
      </c>
      <c r="X43" s="73">
        <v>35.1</v>
      </c>
      <c r="Y43" s="73">
        <v>35.1</v>
      </c>
      <c r="Z43" s="73">
        <v>14.1</v>
      </c>
      <c r="AA43" s="75">
        <v>14.1</v>
      </c>
      <c r="AB43" s="73">
        <v>1.05</v>
      </c>
      <c r="AC43" s="73">
        <v>1.05</v>
      </c>
    </row>
    <row r="44" spans="1:29" s="68" customFormat="1" ht="16.5" customHeight="1" x14ac:dyDescent="0.25">
      <c r="A44" s="69">
        <v>41</v>
      </c>
      <c r="B44" s="62" t="s">
        <v>22</v>
      </c>
      <c r="C44" s="63">
        <v>10</v>
      </c>
      <c r="D44" s="63">
        <v>10</v>
      </c>
      <c r="E44" s="64">
        <v>0</v>
      </c>
      <c r="F44" s="64">
        <v>0</v>
      </c>
      <c r="G44" s="64">
        <v>8.1999999999999993</v>
      </c>
      <c r="H44" s="65">
        <v>8.1999999999999993</v>
      </c>
      <c r="I44" s="64">
        <v>0.1</v>
      </c>
      <c r="J44" s="64">
        <v>0.1</v>
      </c>
      <c r="K44" s="65">
        <v>75</v>
      </c>
      <c r="L44" s="65">
        <v>75</v>
      </c>
      <c r="M44" s="65">
        <v>0</v>
      </c>
      <c r="N44" s="65">
        <v>0</v>
      </c>
      <c r="O44" s="65">
        <v>0</v>
      </c>
      <c r="P44" s="65">
        <v>0</v>
      </c>
      <c r="Q44" s="65">
        <v>59</v>
      </c>
      <c r="R44" s="65">
        <v>59</v>
      </c>
      <c r="S44" s="65">
        <v>0</v>
      </c>
      <c r="T44" s="65">
        <v>0</v>
      </c>
      <c r="U44" s="66" t="s">
        <v>22</v>
      </c>
      <c r="V44" s="65">
        <v>1</v>
      </c>
      <c r="W44" s="65">
        <v>1</v>
      </c>
      <c r="X44" s="65">
        <v>2</v>
      </c>
      <c r="Y44" s="65">
        <v>2</v>
      </c>
      <c r="Z44" s="65">
        <v>0</v>
      </c>
      <c r="AA44" s="67">
        <v>0</v>
      </c>
      <c r="AB44" s="65">
        <v>0</v>
      </c>
      <c r="AC44" s="65">
        <v>0</v>
      </c>
    </row>
    <row r="45" spans="1:29" s="68" customFormat="1" ht="14.25" customHeight="1" x14ac:dyDescent="0.25">
      <c r="A45" s="69">
        <v>685</v>
      </c>
      <c r="B45" s="62" t="s">
        <v>43</v>
      </c>
      <c r="C45" s="63" t="s">
        <v>44</v>
      </c>
      <c r="D45" s="63" t="s">
        <v>44</v>
      </c>
      <c r="E45" s="64">
        <v>8.9</v>
      </c>
      <c r="F45" s="64">
        <v>8.9</v>
      </c>
      <c r="G45" s="64">
        <v>3.06</v>
      </c>
      <c r="H45" s="65">
        <v>3.06</v>
      </c>
      <c r="I45" s="64">
        <v>26</v>
      </c>
      <c r="J45" s="64">
        <v>26</v>
      </c>
      <c r="K45" s="65">
        <v>58</v>
      </c>
      <c r="L45" s="65">
        <v>58</v>
      </c>
      <c r="M45" s="65">
        <v>0</v>
      </c>
      <c r="N45" s="65">
        <v>0</v>
      </c>
      <c r="O45" s="65">
        <v>6</v>
      </c>
      <c r="P45" s="65">
        <v>6</v>
      </c>
      <c r="Q45" s="65">
        <v>0</v>
      </c>
      <c r="R45" s="65">
        <v>0</v>
      </c>
      <c r="S45" s="65">
        <v>0</v>
      </c>
      <c r="T45" s="65">
        <v>0</v>
      </c>
      <c r="U45" s="66" t="s">
        <v>43</v>
      </c>
      <c r="V45" s="65">
        <v>11.6</v>
      </c>
      <c r="W45" s="65">
        <v>11.6</v>
      </c>
      <c r="X45" s="65">
        <v>4.12</v>
      </c>
      <c r="Y45" s="65">
        <v>4.12</v>
      </c>
      <c r="Z45" s="65">
        <v>6.5</v>
      </c>
      <c r="AA45" s="67">
        <v>6.5</v>
      </c>
      <c r="AB45" s="65">
        <v>0.34</v>
      </c>
      <c r="AC45" s="65">
        <v>0.34</v>
      </c>
    </row>
    <row r="46" spans="1:29" s="68" customFormat="1" ht="16.5" customHeight="1" x14ac:dyDescent="0.25">
      <c r="A46" s="69"/>
      <c r="B46" s="76" t="s">
        <v>45</v>
      </c>
      <c r="C46" s="63"/>
      <c r="D46" s="63"/>
      <c r="E46" s="77">
        <f>SUM(E42:E45)</f>
        <v>19.670000000000002</v>
      </c>
      <c r="F46" s="77">
        <f t="shared" ref="F46:T46" si="6">SUM(F42:F45)</f>
        <v>19.670000000000002</v>
      </c>
      <c r="G46" s="77">
        <f t="shared" si="6"/>
        <v>22.33</v>
      </c>
      <c r="H46" s="77">
        <f t="shared" si="6"/>
        <v>22.33</v>
      </c>
      <c r="I46" s="77">
        <f t="shared" si="6"/>
        <v>115.9</v>
      </c>
      <c r="J46" s="77">
        <f t="shared" si="6"/>
        <v>115.9</v>
      </c>
      <c r="K46" s="77">
        <f t="shared" si="6"/>
        <v>548.79999999999995</v>
      </c>
      <c r="L46" s="77">
        <f t="shared" si="6"/>
        <v>548.79999999999995</v>
      </c>
      <c r="M46" s="77">
        <f t="shared" si="6"/>
        <v>0.21000000000000002</v>
      </c>
      <c r="N46" s="77">
        <f t="shared" si="6"/>
        <v>0.21000000000000002</v>
      </c>
      <c r="O46" s="77">
        <f t="shared" si="6"/>
        <v>6.86</v>
      </c>
      <c r="P46" s="77">
        <f t="shared" si="6"/>
        <v>6.86</v>
      </c>
      <c r="Q46" s="77">
        <f t="shared" si="6"/>
        <v>59.05</v>
      </c>
      <c r="R46" s="77">
        <f t="shared" si="6"/>
        <v>59.05</v>
      </c>
      <c r="S46" s="77">
        <f t="shared" si="6"/>
        <v>1.17</v>
      </c>
      <c r="T46" s="77">
        <f t="shared" si="6"/>
        <v>1.17</v>
      </c>
      <c r="U46" s="63" t="s">
        <v>25</v>
      </c>
      <c r="V46" s="89">
        <f>SUM(V42:V45)</f>
        <v>207.60999999999999</v>
      </c>
      <c r="W46" s="89">
        <f t="shared" ref="W46:AC46" si="7">SUM(W42:W45)</f>
        <v>207.60999999999999</v>
      </c>
      <c r="X46" s="89">
        <f t="shared" si="7"/>
        <v>137.22</v>
      </c>
      <c r="Y46" s="89">
        <f t="shared" si="7"/>
        <v>137.22</v>
      </c>
      <c r="Z46" s="89">
        <f t="shared" si="7"/>
        <v>63.6</v>
      </c>
      <c r="AA46" s="89">
        <f t="shared" si="7"/>
        <v>63.6</v>
      </c>
      <c r="AB46" s="89">
        <f t="shared" si="7"/>
        <v>2.0099999999999998</v>
      </c>
      <c r="AC46" s="89">
        <f t="shared" si="7"/>
        <v>2.0099999999999998</v>
      </c>
    </row>
    <row r="47" spans="1:29" s="68" customFormat="1" ht="14.25" customHeight="1" x14ac:dyDescent="0.25">
      <c r="A47" s="69"/>
      <c r="B47" s="76" t="s">
        <v>26</v>
      </c>
      <c r="C47" s="63"/>
      <c r="D47" s="63"/>
      <c r="E47" s="77"/>
      <c r="F47" s="77"/>
      <c r="G47" s="77"/>
      <c r="H47" s="77"/>
      <c r="I47" s="77"/>
      <c r="J47" s="77"/>
      <c r="K47" s="77"/>
      <c r="L47" s="77"/>
      <c r="M47" s="65"/>
      <c r="N47" s="65"/>
      <c r="O47" s="65"/>
      <c r="P47" s="65"/>
      <c r="Q47" s="65"/>
      <c r="R47" s="65"/>
      <c r="S47" s="65"/>
      <c r="T47" s="65"/>
      <c r="U47" s="66"/>
      <c r="V47" s="65"/>
      <c r="W47" s="65"/>
      <c r="X47" s="65"/>
      <c r="Y47" s="65"/>
      <c r="Z47" s="65"/>
      <c r="AA47" s="67"/>
      <c r="AB47" s="65"/>
      <c r="AC47" s="65"/>
    </row>
    <row r="48" spans="1:29" s="68" customFormat="1" ht="12.75" customHeight="1" x14ac:dyDescent="0.25">
      <c r="A48" s="78">
        <v>40</v>
      </c>
      <c r="B48" s="62" t="s">
        <v>148</v>
      </c>
      <c r="C48" s="63">
        <v>100</v>
      </c>
      <c r="D48" s="63">
        <v>100</v>
      </c>
      <c r="E48" s="64">
        <v>1.5</v>
      </c>
      <c r="F48" s="64">
        <v>1.5</v>
      </c>
      <c r="G48" s="64">
        <v>4.5</v>
      </c>
      <c r="H48" s="64">
        <v>4.5</v>
      </c>
      <c r="I48" s="64">
        <v>27.8</v>
      </c>
      <c r="J48" s="64">
        <v>27.8</v>
      </c>
      <c r="K48" s="65">
        <v>88.3</v>
      </c>
      <c r="L48" s="65">
        <v>88.3</v>
      </c>
      <c r="M48" s="65">
        <v>0.03</v>
      </c>
      <c r="N48" s="65">
        <v>0.03</v>
      </c>
      <c r="O48" s="65">
        <v>6.3</v>
      </c>
      <c r="P48" s="65">
        <v>6.3</v>
      </c>
      <c r="Q48" s="65">
        <v>0.5</v>
      </c>
      <c r="R48" s="65">
        <v>0.5</v>
      </c>
      <c r="S48" s="65">
        <v>4.5</v>
      </c>
      <c r="T48" s="65">
        <v>4.5</v>
      </c>
      <c r="U48" s="66" t="s">
        <v>46</v>
      </c>
      <c r="V48" s="65">
        <v>34.200000000000003</v>
      </c>
      <c r="W48" s="65">
        <v>34.200000000000003</v>
      </c>
      <c r="X48" s="65">
        <v>136</v>
      </c>
      <c r="Y48" s="65">
        <v>136</v>
      </c>
      <c r="Z48" s="65">
        <v>18</v>
      </c>
      <c r="AA48" s="67">
        <v>18</v>
      </c>
      <c r="AB48" s="65">
        <v>0.86</v>
      </c>
      <c r="AC48" s="65">
        <v>0.86</v>
      </c>
    </row>
    <row r="49" spans="1:29" s="68" customFormat="1" ht="16.5" customHeight="1" x14ac:dyDescent="0.25">
      <c r="A49" s="69">
        <v>139</v>
      </c>
      <c r="B49" s="62" t="s">
        <v>47</v>
      </c>
      <c r="C49" s="63">
        <v>200</v>
      </c>
      <c r="D49" s="63">
        <v>250</v>
      </c>
      <c r="E49" s="64">
        <v>9.3800000000000008</v>
      </c>
      <c r="F49" s="64">
        <v>11.7</v>
      </c>
      <c r="G49" s="82">
        <v>5.87</v>
      </c>
      <c r="H49" s="82">
        <v>7.32</v>
      </c>
      <c r="I49" s="64">
        <v>12.3</v>
      </c>
      <c r="J49" s="64">
        <v>17.8</v>
      </c>
      <c r="K49" s="65">
        <v>173.48</v>
      </c>
      <c r="L49" s="65">
        <v>216.86</v>
      </c>
      <c r="M49" s="65">
        <v>0.14000000000000001</v>
      </c>
      <c r="N49" s="65">
        <v>0.17</v>
      </c>
      <c r="O49" s="65">
        <v>5.78</v>
      </c>
      <c r="P49" s="65">
        <v>7.23</v>
      </c>
      <c r="Q49" s="65">
        <v>0.02</v>
      </c>
      <c r="R49" s="65">
        <v>0.03</v>
      </c>
      <c r="S49" s="65">
        <v>2.4500000000000002</v>
      </c>
      <c r="T49" s="65">
        <v>3.06</v>
      </c>
      <c r="U49" s="66" t="s">
        <v>47</v>
      </c>
      <c r="V49" s="65">
        <v>75.599999999999994</v>
      </c>
      <c r="W49" s="65">
        <v>79.8</v>
      </c>
      <c r="X49" s="65">
        <v>102.3</v>
      </c>
      <c r="Y49" s="65">
        <v>152.19999999999999</v>
      </c>
      <c r="Z49" s="65">
        <v>32.74</v>
      </c>
      <c r="AA49" s="67">
        <v>40.92</v>
      </c>
      <c r="AB49" s="65">
        <v>1.29</v>
      </c>
      <c r="AC49" s="65">
        <v>1.97</v>
      </c>
    </row>
    <row r="50" spans="1:29" s="68" customFormat="1" ht="24" customHeight="1" x14ac:dyDescent="0.25">
      <c r="A50" s="69">
        <v>312</v>
      </c>
      <c r="B50" s="62" t="s">
        <v>48</v>
      </c>
      <c r="C50" s="63" t="s">
        <v>49</v>
      </c>
      <c r="D50" s="63" t="s">
        <v>49</v>
      </c>
      <c r="E50" s="64">
        <v>4.68</v>
      </c>
      <c r="F50" s="64">
        <v>4.68</v>
      </c>
      <c r="G50" s="64">
        <v>33.42</v>
      </c>
      <c r="H50" s="65">
        <v>33.42</v>
      </c>
      <c r="I50" s="64">
        <v>7.58</v>
      </c>
      <c r="J50" s="64">
        <v>7.58</v>
      </c>
      <c r="K50" s="65">
        <v>348.04</v>
      </c>
      <c r="L50" s="65">
        <v>348.04</v>
      </c>
      <c r="M50" s="65">
        <v>0.18</v>
      </c>
      <c r="N50" s="65">
        <v>0.18</v>
      </c>
      <c r="O50" s="65">
        <v>2.02</v>
      </c>
      <c r="P50" s="65">
        <v>2.02</v>
      </c>
      <c r="Q50" s="65">
        <v>0</v>
      </c>
      <c r="R50" s="65">
        <v>0</v>
      </c>
      <c r="S50" s="65">
        <v>0</v>
      </c>
      <c r="T50" s="65">
        <v>0</v>
      </c>
      <c r="U50" s="66" t="s">
        <v>48</v>
      </c>
      <c r="V50" s="65">
        <v>227.19</v>
      </c>
      <c r="W50" s="65">
        <v>227.19</v>
      </c>
      <c r="X50" s="65">
        <v>146.63999999999999</v>
      </c>
      <c r="Y50" s="65">
        <v>146.63999999999999</v>
      </c>
      <c r="Z50" s="65">
        <v>22.2</v>
      </c>
      <c r="AA50" s="67">
        <v>22.2</v>
      </c>
      <c r="AB50" s="65">
        <v>0.5</v>
      </c>
      <c r="AC50" s="65">
        <v>0.5</v>
      </c>
    </row>
    <row r="51" spans="1:29" s="68" customFormat="1" ht="17.25" customHeight="1" x14ac:dyDescent="0.25">
      <c r="A51" s="69">
        <v>437</v>
      </c>
      <c r="B51" s="62" t="s">
        <v>106</v>
      </c>
      <c r="C51" s="63">
        <v>50</v>
      </c>
      <c r="D51" s="63">
        <v>50</v>
      </c>
      <c r="E51" s="64">
        <v>6.03</v>
      </c>
      <c r="F51" s="64">
        <v>6.03</v>
      </c>
      <c r="G51" s="64">
        <v>12.54</v>
      </c>
      <c r="H51" s="64">
        <v>12.54</v>
      </c>
      <c r="I51" s="64">
        <v>4.62</v>
      </c>
      <c r="J51" s="64">
        <v>4.62</v>
      </c>
      <c r="K51" s="65">
        <v>125</v>
      </c>
      <c r="L51" s="65">
        <v>125</v>
      </c>
      <c r="M51" s="65">
        <v>0.05</v>
      </c>
      <c r="N51" s="65">
        <v>0.05</v>
      </c>
      <c r="O51" s="65">
        <v>0.42</v>
      </c>
      <c r="P51" s="65">
        <v>0.42</v>
      </c>
      <c r="Q51" s="65">
        <v>0.05</v>
      </c>
      <c r="R51" s="65">
        <v>0.05</v>
      </c>
      <c r="S51" s="65">
        <v>0</v>
      </c>
      <c r="T51" s="65">
        <v>0</v>
      </c>
      <c r="U51" s="66" t="s">
        <v>50</v>
      </c>
      <c r="V51" s="65">
        <v>7.82</v>
      </c>
      <c r="W51" s="65">
        <v>7.82</v>
      </c>
      <c r="X51" s="65">
        <v>179</v>
      </c>
      <c r="Y51" s="65">
        <v>179</v>
      </c>
      <c r="Z51" s="65">
        <v>37.799999999999997</v>
      </c>
      <c r="AA51" s="67">
        <v>37.799999999999997</v>
      </c>
      <c r="AB51" s="65">
        <v>1.93</v>
      </c>
      <c r="AC51" s="65">
        <v>1.93</v>
      </c>
    </row>
    <row r="52" spans="1:29" s="68" customFormat="1" ht="24" x14ac:dyDescent="0.25">
      <c r="A52" s="69">
        <v>299</v>
      </c>
      <c r="B52" s="62" t="s">
        <v>51</v>
      </c>
      <c r="C52" s="63">
        <v>200</v>
      </c>
      <c r="D52" s="63">
        <v>200</v>
      </c>
      <c r="E52" s="64">
        <v>0.4</v>
      </c>
      <c r="F52" s="64">
        <v>0.4</v>
      </c>
      <c r="G52" s="64">
        <v>0</v>
      </c>
      <c r="H52" s="64">
        <v>0</v>
      </c>
      <c r="I52" s="64">
        <v>38.5</v>
      </c>
      <c r="J52" s="64">
        <v>38.5</v>
      </c>
      <c r="K52" s="65">
        <v>146.69999999999999</v>
      </c>
      <c r="L52" s="65">
        <v>146.69999999999999</v>
      </c>
      <c r="M52" s="65">
        <v>0.08</v>
      </c>
      <c r="N52" s="65">
        <v>0.08</v>
      </c>
      <c r="O52" s="65">
        <v>15</v>
      </c>
      <c r="P52" s="65">
        <v>15</v>
      </c>
      <c r="Q52" s="65">
        <v>0</v>
      </c>
      <c r="R52" s="65">
        <v>0</v>
      </c>
      <c r="S52" s="65">
        <v>0.86</v>
      </c>
      <c r="T52" s="65">
        <v>0.86</v>
      </c>
      <c r="U52" s="66" t="s">
        <v>51</v>
      </c>
      <c r="V52" s="65">
        <v>18.670000000000002</v>
      </c>
      <c r="W52" s="65">
        <v>18.670000000000002</v>
      </c>
      <c r="X52" s="65">
        <v>30.67</v>
      </c>
      <c r="Y52" s="65">
        <v>30.67</v>
      </c>
      <c r="Z52" s="65">
        <v>16</v>
      </c>
      <c r="AA52" s="67">
        <v>16</v>
      </c>
      <c r="AB52" s="65">
        <v>0.15</v>
      </c>
      <c r="AC52" s="65">
        <v>0.15</v>
      </c>
    </row>
    <row r="53" spans="1:29" s="68" customFormat="1" x14ac:dyDescent="0.25">
      <c r="A53" s="69"/>
      <c r="B53" s="70" t="s">
        <v>21</v>
      </c>
      <c r="C53" s="71">
        <v>30</v>
      </c>
      <c r="D53" s="71">
        <v>60</v>
      </c>
      <c r="E53" s="72">
        <v>3.07</v>
      </c>
      <c r="F53" s="72">
        <v>3.07</v>
      </c>
      <c r="G53" s="72">
        <v>1.07</v>
      </c>
      <c r="H53" s="73">
        <v>1.07</v>
      </c>
      <c r="I53" s="72">
        <v>20.9</v>
      </c>
      <c r="J53" s="72">
        <v>20.9</v>
      </c>
      <c r="K53" s="73">
        <v>107.2</v>
      </c>
      <c r="L53" s="73">
        <v>107.2</v>
      </c>
      <c r="M53" s="73">
        <v>0.13</v>
      </c>
      <c r="N53" s="73">
        <v>0.13</v>
      </c>
      <c r="O53" s="73">
        <v>0</v>
      </c>
      <c r="P53" s="73">
        <v>0</v>
      </c>
      <c r="Q53" s="73">
        <v>0</v>
      </c>
      <c r="R53" s="73">
        <v>0</v>
      </c>
      <c r="S53" s="73">
        <v>0.34</v>
      </c>
      <c r="T53" s="73">
        <v>0.34</v>
      </c>
      <c r="U53" s="74" t="s">
        <v>21</v>
      </c>
      <c r="V53" s="73">
        <v>0.01</v>
      </c>
      <c r="W53" s="73">
        <v>0.01</v>
      </c>
      <c r="X53" s="73">
        <v>35.1</v>
      </c>
      <c r="Y53" s="73">
        <v>35.1</v>
      </c>
      <c r="Z53" s="73">
        <v>14.1</v>
      </c>
      <c r="AA53" s="75">
        <v>14.1</v>
      </c>
      <c r="AB53" s="73">
        <v>1.05</v>
      </c>
      <c r="AC53" s="73">
        <v>1.05</v>
      </c>
    </row>
    <row r="54" spans="1:29" s="68" customFormat="1" ht="18.75" customHeight="1" x14ac:dyDescent="0.25">
      <c r="A54" s="69"/>
      <c r="B54" s="62" t="s">
        <v>34</v>
      </c>
      <c r="C54" s="63">
        <v>50</v>
      </c>
      <c r="D54" s="63">
        <v>70</v>
      </c>
      <c r="E54" s="64">
        <v>3.96</v>
      </c>
      <c r="F54" s="64">
        <v>3.96</v>
      </c>
      <c r="G54" s="64">
        <v>0.72</v>
      </c>
      <c r="H54" s="65">
        <v>0.72</v>
      </c>
      <c r="I54" s="64">
        <v>1.38</v>
      </c>
      <c r="J54" s="64">
        <v>1.38</v>
      </c>
      <c r="K54" s="65">
        <v>108.6</v>
      </c>
      <c r="L54" s="65">
        <v>108.6</v>
      </c>
      <c r="M54" s="65">
        <v>0.1</v>
      </c>
      <c r="N54" s="65">
        <v>0.1</v>
      </c>
      <c r="O54" s="65">
        <v>0</v>
      </c>
      <c r="P54" s="65">
        <v>0</v>
      </c>
      <c r="Q54" s="65">
        <v>0</v>
      </c>
      <c r="R54" s="65">
        <v>0</v>
      </c>
      <c r="S54" s="65">
        <v>0.5</v>
      </c>
      <c r="T54" s="65">
        <v>0.5</v>
      </c>
      <c r="U54" s="66" t="s">
        <v>34</v>
      </c>
      <c r="V54" s="65">
        <v>21</v>
      </c>
      <c r="W54" s="65">
        <v>21</v>
      </c>
      <c r="X54" s="65">
        <v>75.400000000000006</v>
      </c>
      <c r="Y54" s="65">
        <v>75.400000000000006</v>
      </c>
      <c r="Z54" s="65">
        <v>12</v>
      </c>
      <c r="AA54" s="67">
        <v>12</v>
      </c>
      <c r="AB54" s="65">
        <v>0.63</v>
      </c>
      <c r="AC54" s="65">
        <v>0.63</v>
      </c>
    </row>
    <row r="55" spans="1:29" s="68" customFormat="1" ht="17.45" customHeight="1" x14ac:dyDescent="0.25">
      <c r="A55" s="69">
        <v>368</v>
      </c>
      <c r="B55" s="62" t="s">
        <v>76</v>
      </c>
      <c r="C55" s="63">
        <v>100</v>
      </c>
      <c r="D55" s="63">
        <v>100</v>
      </c>
      <c r="E55" s="64">
        <v>0.9</v>
      </c>
      <c r="F55" s="64">
        <v>0.9</v>
      </c>
      <c r="G55" s="64">
        <v>0.2</v>
      </c>
      <c r="H55" s="65">
        <v>0.2</v>
      </c>
      <c r="I55" s="64">
        <v>8.1</v>
      </c>
      <c r="J55" s="64">
        <v>8.1</v>
      </c>
      <c r="K55" s="65">
        <v>38.76</v>
      </c>
      <c r="L55" s="65">
        <v>38.76</v>
      </c>
      <c r="M55" s="65">
        <v>0.04</v>
      </c>
      <c r="N55" s="65">
        <v>0.04</v>
      </c>
      <c r="O55" s="65">
        <v>25</v>
      </c>
      <c r="P55" s="65">
        <v>25</v>
      </c>
      <c r="Q55" s="65">
        <v>0</v>
      </c>
      <c r="R55" s="65">
        <v>0</v>
      </c>
      <c r="S55" s="65">
        <v>0</v>
      </c>
      <c r="T55" s="65">
        <v>0</v>
      </c>
      <c r="U55" s="66"/>
      <c r="V55" s="65">
        <v>34</v>
      </c>
      <c r="W55" s="65">
        <v>34</v>
      </c>
      <c r="X55" s="65">
        <v>35</v>
      </c>
      <c r="Y55" s="65">
        <v>35</v>
      </c>
      <c r="Z55" s="65">
        <v>13</v>
      </c>
      <c r="AA55" s="67">
        <v>13</v>
      </c>
      <c r="AB55" s="65">
        <v>3</v>
      </c>
      <c r="AC55" s="65">
        <v>3</v>
      </c>
    </row>
    <row r="56" spans="1:29" s="68" customFormat="1" ht="17.45" customHeight="1" x14ac:dyDescent="0.25">
      <c r="A56" s="69"/>
      <c r="B56" s="88" t="s">
        <v>114</v>
      </c>
      <c r="C56" s="63"/>
      <c r="D56" s="63"/>
      <c r="E56" s="77">
        <f>SUM(E48:E55)</f>
        <v>29.919999999999998</v>
      </c>
      <c r="F56" s="77">
        <f t="shared" ref="F56:AC56" si="8">SUM(F48:F55)</f>
        <v>32.24</v>
      </c>
      <c r="G56" s="77">
        <f t="shared" si="8"/>
        <v>58.320000000000007</v>
      </c>
      <c r="H56" s="77">
        <f t="shared" si="8"/>
        <v>59.77</v>
      </c>
      <c r="I56" s="77">
        <f t="shared" si="8"/>
        <v>121.17999999999998</v>
      </c>
      <c r="J56" s="77">
        <f t="shared" si="8"/>
        <v>126.67999999999998</v>
      </c>
      <c r="K56" s="77">
        <f t="shared" si="8"/>
        <v>1136.08</v>
      </c>
      <c r="L56" s="77">
        <f t="shared" si="8"/>
        <v>1179.46</v>
      </c>
      <c r="M56" s="77">
        <f t="shared" si="8"/>
        <v>0.75</v>
      </c>
      <c r="N56" s="77">
        <f t="shared" si="8"/>
        <v>0.78</v>
      </c>
      <c r="O56" s="77">
        <f t="shared" si="8"/>
        <v>54.519999999999996</v>
      </c>
      <c r="P56" s="77">
        <f t="shared" si="8"/>
        <v>55.97</v>
      </c>
      <c r="Q56" s="77">
        <f t="shared" si="8"/>
        <v>0.57000000000000006</v>
      </c>
      <c r="R56" s="77">
        <f t="shared" si="8"/>
        <v>0.58000000000000007</v>
      </c>
      <c r="S56" s="77">
        <f t="shared" si="8"/>
        <v>8.65</v>
      </c>
      <c r="T56" s="77">
        <f t="shared" si="8"/>
        <v>9.26</v>
      </c>
      <c r="U56" s="77">
        <f t="shared" si="8"/>
        <v>0</v>
      </c>
      <c r="V56" s="77">
        <f t="shared" si="8"/>
        <v>418.49</v>
      </c>
      <c r="W56" s="77">
        <f t="shared" si="8"/>
        <v>422.69</v>
      </c>
      <c r="X56" s="77">
        <f t="shared" si="8"/>
        <v>740.11</v>
      </c>
      <c r="Y56" s="77">
        <f t="shared" si="8"/>
        <v>790.00999999999988</v>
      </c>
      <c r="Z56" s="77">
        <f t="shared" si="8"/>
        <v>165.84</v>
      </c>
      <c r="AA56" s="77">
        <f t="shared" si="8"/>
        <v>174.02</v>
      </c>
      <c r="AB56" s="77">
        <f t="shared" si="8"/>
        <v>9.41</v>
      </c>
      <c r="AC56" s="77">
        <f t="shared" si="8"/>
        <v>10.09</v>
      </c>
    </row>
    <row r="57" spans="1:29" s="68" customFormat="1" ht="17.45" customHeight="1" x14ac:dyDescent="0.25">
      <c r="A57" s="69"/>
      <c r="B57" s="88" t="s">
        <v>115</v>
      </c>
      <c r="C57" s="77" t="s">
        <v>38</v>
      </c>
      <c r="D57" s="77"/>
      <c r="E57" s="77">
        <f>E56+E46</f>
        <v>49.59</v>
      </c>
      <c r="F57" s="77">
        <f t="shared" ref="F57:T57" si="9">F56+F46</f>
        <v>51.910000000000004</v>
      </c>
      <c r="G57" s="77">
        <f t="shared" si="9"/>
        <v>80.650000000000006</v>
      </c>
      <c r="H57" s="77">
        <f t="shared" si="9"/>
        <v>82.1</v>
      </c>
      <c r="I57" s="77">
        <f t="shared" si="9"/>
        <v>237.07999999999998</v>
      </c>
      <c r="J57" s="77">
        <f t="shared" si="9"/>
        <v>242.57999999999998</v>
      </c>
      <c r="K57" s="77">
        <f t="shared" si="9"/>
        <v>1684.8799999999999</v>
      </c>
      <c r="L57" s="77">
        <f t="shared" si="9"/>
        <v>1728.26</v>
      </c>
      <c r="M57" s="77">
        <f t="shared" si="9"/>
        <v>0.96</v>
      </c>
      <c r="N57" s="77">
        <f t="shared" si="9"/>
        <v>0.99</v>
      </c>
      <c r="O57" s="77">
        <f t="shared" si="9"/>
        <v>61.379999999999995</v>
      </c>
      <c r="P57" s="77">
        <f t="shared" si="9"/>
        <v>62.83</v>
      </c>
      <c r="Q57" s="77">
        <f t="shared" si="9"/>
        <v>59.62</v>
      </c>
      <c r="R57" s="77">
        <f t="shared" si="9"/>
        <v>59.629999999999995</v>
      </c>
      <c r="S57" s="77">
        <f t="shared" si="9"/>
        <v>9.82</v>
      </c>
      <c r="T57" s="77">
        <f t="shared" si="9"/>
        <v>10.43</v>
      </c>
      <c r="U57" s="90" t="s">
        <v>37</v>
      </c>
      <c r="V57" s="77">
        <f t="shared" ref="V57" si="10">V56+V46</f>
        <v>626.1</v>
      </c>
      <c r="W57" s="77">
        <f t="shared" ref="W57" si="11">W56+W46</f>
        <v>630.29999999999995</v>
      </c>
      <c r="X57" s="77">
        <f t="shared" ref="X57" si="12">X56+X46</f>
        <v>877.33</v>
      </c>
      <c r="Y57" s="77">
        <f t="shared" ref="Y57" si="13">Y56+Y46</f>
        <v>927.2299999999999</v>
      </c>
      <c r="Z57" s="77">
        <f t="shared" ref="Z57" si="14">Z56+Z46</f>
        <v>229.44</v>
      </c>
      <c r="AA57" s="77">
        <f t="shared" ref="AA57" si="15">AA56+AA46</f>
        <v>237.62</v>
      </c>
      <c r="AB57" s="77">
        <f t="shared" ref="AB57" si="16">AB56+AB46</f>
        <v>11.42</v>
      </c>
      <c r="AC57" s="77">
        <f t="shared" ref="AC57" si="17">AC56+AC46</f>
        <v>12.1</v>
      </c>
    </row>
    <row r="58" spans="1:29" s="68" customFormat="1" ht="17.45" customHeight="1" x14ac:dyDescent="0.25">
      <c r="A58" s="69"/>
      <c r="B58" s="92" t="s">
        <v>129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63"/>
      <c r="V58" s="77"/>
      <c r="W58" s="77"/>
      <c r="X58" s="77"/>
      <c r="Y58" s="77"/>
      <c r="Z58" s="77"/>
      <c r="AA58" s="77"/>
      <c r="AB58" s="77"/>
      <c r="AC58" s="77"/>
    </row>
    <row r="59" spans="1:29" s="108" customFormat="1" ht="17.45" customHeight="1" x14ac:dyDescent="0.25">
      <c r="A59" s="78"/>
      <c r="B59" s="101" t="s">
        <v>137</v>
      </c>
      <c r="C59" s="64">
        <v>60</v>
      </c>
      <c r="D59" s="64">
        <v>60</v>
      </c>
      <c r="E59" s="64">
        <v>4.68</v>
      </c>
      <c r="F59" s="64">
        <v>4.68</v>
      </c>
      <c r="G59" s="64">
        <v>5.16</v>
      </c>
      <c r="H59" s="64">
        <v>5.16</v>
      </c>
      <c r="I59" s="64">
        <v>31.56</v>
      </c>
      <c r="J59" s="64">
        <v>31.56</v>
      </c>
      <c r="K59" s="64">
        <v>191.4</v>
      </c>
      <c r="L59" s="64">
        <v>191.4</v>
      </c>
      <c r="M59" s="64">
        <v>0.08</v>
      </c>
      <c r="N59" s="64">
        <v>0.08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  <c r="AA59" s="64">
        <v>0</v>
      </c>
      <c r="AB59" s="64">
        <v>0</v>
      </c>
      <c r="AC59" s="64">
        <v>0</v>
      </c>
    </row>
    <row r="60" spans="1:29" s="108" customFormat="1" ht="17.45" customHeight="1" x14ac:dyDescent="0.25">
      <c r="A60" s="78">
        <v>399</v>
      </c>
      <c r="B60" s="101" t="s">
        <v>75</v>
      </c>
      <c r="C60" s="64">
        <v>200</v>
      </c>
      <c r="D60" s="64">
        <v>200</v>
      </c>
      <c r="E60" s="64">
        <v>1</v>
      </c>
      <c r="F60" s="64">
        <v>1</v>
      </c>
      <c r="G60" s="64">
        <v>0.2</v>
      </c>
      <c r="H60" s="64">
        <v>0.2</v>
      </c>
      <c r="I60" s="64">
        <v>20.2</v>
      </c>
      <c r="J60" s="64">
        <v>20.2</v>
      </c>
      <c r="K60" s="64">
        <v>92</v>
      </c>
      <c r="L60" s="64">
        <v>92</v>
      </c>
      <c r="M60" s="64">
        <v>0.02</v>
      </c>
      <c r="N60" s="64">
        <v>0.02</v>
      </c>
      <c r="O60" s="64">
        <v>4</v>
      </c>
      <c r="P60" s="64">
        <v>4</v>
      </c>
      <c r="Q60" s="64">
        <v>0</v>
      </c>
      <c r="R60" s="64">
        <v>0</v>
      </c>
      <c r="S60" s="64">
        <v>0.2</v>
      </c>
      <c r="T60" s="64">
        <v>0.2</v>
      </c>
      <c r="U60" s="64">
        <v>0</v>
      </c>
      <c r="V60" s="64">
        <v>14</v>
      </c>
      <c r="W60" s="64">
        <v>14</v>
      </c>
      <c r="X60" s="64">
        <v>17</v>
      </c>
      <c r="Y60" s="64">
        <v>17</v>
      </c>
      <c r="Z60" s="64">
        <v>18</v>
      </c>
      <c r="AA60" s="64">
        <v>18</v>
      </c>
      <c r="AB60" s="64">
        <v>0.8</v>
      </c>
      <c r="AC60" s="64">
        <v>0.8</v>
      </c>
    </row>
    <row r="61" spans="1:29" s="68" customFormat="1" ht="17.45" customHeight="1" x14ac:dyDescent="0.25">
      <c r="A61" s="69"/>
      <c r="B61" s="92" t="s">
        <v>25</v>
      </c>
      <c r="C61" s="77"/>
      <c r="D61" s="77"/>
      <c r="E61" s="77">
        <v>5.68</v>
      </c>
      <c r="F61" s="77">
        <v>5.68</v>
      </c>
      <c r="G61" s="77">
        <v>5.36</v>
      </c>
      <c r="H61" s="77">
        <v>5.36</v>
      </c>
      <c r="I61" s="77">
        <v>51.76</v>
      </c>
      <c r="J61" s="77">
        <v>51.76</v>
      </c>
      <c r="K61" s="77">
        <v>283.39999999999998</v>
      </c>
      <c r="L61" s="77">
        <v>283.39999999999998</v>
      </c>
      <c r="M61" s="77">
        <v>0.1</v>
      </c>
      <c r="N61" s="77">
        <v>0.1</v>
      </c>
      <c r="O61" s="77">
        <v>4</v>
      </c>
      <c r="P61" s="77">
        <v>4</v>
      </c>
      <c r="Q61" s="77">
        <v>0</v>
      </c>
      <c r="R61" s="77">
        <v>0</v>
      </c>
      <c r="S61" s="77">
        <v>0.2</v>
      </c>
      <c r="T61" s="77">
        <v>0.2</v>
      </c>
      <c r="U61" s="77">
        <v>0</v>
      </c>
      <c r="V61" s="77">
        <v>14</v>
      </c>
      <c r="W61" s="77">
        <v>14</v>
      </c>
      <c r="X61" s="77">
        <v>17</v>
      </c>
      <c r="Y61" s="77">
        <v>17</v>
      </c>
      <c r="Z61" s="77">
        <v>18</v>
      </c>
      <c r="AA61" s="77">
        <v>18</v>
      </c>
      <c r="AB61" s="77">
        <v>0.8</v>
      </c>
      <c r="AC61" s="77">
        <v>0.8</v>
      </c>
    </row>
    <row r="62" spans="1:29" s="68" customFormat="1" ht="13.5" customHeight="1" x14ac:dyDescent="0.25">
      <c r="A62" s="193" t="s">
        <v>0</v>
      </c>
      <c r="B62" s="187" t="s">
        <v>1</v>
      </c>
      <c r="C62" s="180" t="s">
        <v>2</v>
      </c>
      <c r="D62" s="181"/>
      <c r="E62" s="162" t="s">
        <v>3</v>
      </c>
      <c r="F62" s="139"/>
      <c r="G62" s="139"/>
      <c r="H62" s="139"/>
      <c r="I62" s="139"/>
      <c r="J62" s="140"/>
      <c r="K62" s="180" t="s">
        <v>4</v>
      </c>
      <c r="L62" s="181"/>
      <c r="M62" s="138" t="s">
        <v>5</v>
      </c>
      <c r="N62" s="139"/>
      <c r="O62" s="139"/>
      <c r="P62" s="139"/>
      <c r="Q62" s="139"/>
      <c r="R62" s="139"/>
      <c r="S62" s="139"/>
      <c r="T62" s="140"/>
      <c r="U62" s="60"/>
      <c r="V62" s="138" t="s">
        <v>6</v>
      </c>
      <c r="W62" s="139"/>
      <c r="X62" s="139"/>
      <c r="Y62" s="139"/>
      <c r="Z62" s="139"/>
      <c r="AA62" s="139"/>
      <c r="AB62" s="139"/>
      <c r="AC62" s="139"/>
    </row>
    <row r="63" spans="1:29" s="68" customFormat="1" ht="14.25" customHeight="1" x14ac:dyDescent="0.25">
      <c r="A63" s="194"/>
      <c r="B63" s="188"/>
      <c r="C63" s="182"/>
      <c r="D63" s="183"/>
      <c r="E63" s="162" t="s">
        <v>7</v>
      </c>
      <c r="F63" s="140"/>
      <c r="G63" s="162" t="s">
        <v>8</v>
      </c>
      <c r="H63" s="140"/>
      <c r="I63" s="109" t="s">
        <v>9</v>
      </c>
      <c r="J63" s="110"/>
      <c r="K63" s="182"/>
      <c r="L63" s="183"/>
      <c r="M63" s="53" t="s">
        <v>10</v>
      </c>
      <c r="N63" s="53" t="s">
        <v>10</v>
      </c>
      <c r="O63" s="53" t="s">
        <v>11</v>
      </c>
      <c r="P63" s="53" t="s">
        <v>11</v>
      </c>
      <c r="Q63" s="53" t="s">
        <v>12</v>
      </c>
      <c r="R63" s="53" t="s">
        <v>12</v>
      </c>
      <c r="S63" s="53" t="s">
        <v>13</v>
      </c>
      <c r="T63" s="53" t="s">
        <v>13</v>
      </c>
      <c r="U63" s="53"/>
      <c r="V63" s="53" t="s">
        <v>14</v>
      </c>
      <c r="W63" s="53" t="s">
        <v>14</v>
      </c>
      <c r="X63" s="53" t="s">
        <v>15</v>
      </c>
      <c r="Y63" s="53" t="s">
        <v>15</v>
      </c>
      <c r="Z63" s="53" t="s">
        <v>16</v>
      </c>
      <c r="AA63" s="53" t="s">
        <v>16</v>
      </c>
      <c r="AB63" s="53" t="s">
        <v>17</v>
      </c>
      <c r="AC63" s="53" t="s">
        <v>17</v>
      </c>
    </row>
    <row r="64" spans="1:29" s="68" customFormat="1" ht="21" customHeight="1" x14ac:dyDescent="0.25">
      <c r="A64" s="194"/>
      <c r="B64" s="105"/>
      <c r="C64" s="106" t="s">
        <v>131</v>
      </c>
      <c r="D64" s="106" t="s">
        <v>130</v>
      </c>
      <c r="E64" s="106" t="s">
        <v>132</v>
      </c>
      <c r="F64" s="106" t="s">
        <v>133</v>
      </c>
      <c r="G64" s="106" t="s">
        <v>134</v>
      </c>
      <c r="H64" s="106" t="s">
        <v>133</v>
      </c>
      <c r="I64" s="106" t="s">
        <v>135</v>
      </c>
      <c r="J64" s="106" t="s">
        <v>133</v>
      </c>
      <c r="K64" s="106" t="s">
        <v>135</v>
      </c>
      <c r="L64" s="106" t="s">
        <v>133</v>
      </c>
      <c r="M64" s="106" t="s">
        <v>131</v>
      </c>
      <c r="N64" s="106" t="s">
        <v>133</v>
      </c>
      <c r="O64" s="106" t="s">
        <v>131</v>
      </c>
      <c r="P64" s="106" t="s">
        <v>133</v>
      </c>
      <c r="Q64" s="106" t="s">
        <v>131</v>
      </c>
      <c r="R64" s="106" t="s">
        <v>133</v>
      </c>
      <c r="S64" s="106" t="s">
        <v>131</v>
      </c>
      <c r="T64" s="106" t="s">
        <v>133</v>
      </c>
      <c r="U64" s="78" t="s">
        <v>18</v>
      </c>
      <c r="V64" s="106" t="s">
        <v>131</v>
      </c>
      <c r="W64" s="106" t="s">
        <v>133</v>
      </c>
      <c r="X64" s="106" t="s">
        <v>131</v>
      </c>
      <c r="Y64" s="106" t="s">
        <v>133</v>
      </c>
      <c r="Z64" s="106" t="s">
        <v>131</v>
      </c>
      <c r="AA64" s="106" t="s">
        <v>133</v>
      </c>
      <c r="AB64" s="106" t="s">
        <v>131</v>
      </c>
      <c r="AC64" s="106" t="s">
        <v>133</v>
      </c>
    </row>
    <row r="65" spans="1:35" s="68" customFormat="1" ht="15" customHeight="1" x14ac:dyDescent="0.25">
      <c r="A65" s="107"/>
      <c r="B65" s="111" t="s">
        <v>52</v>
      </c>
      <c r="C65" s="98"/>
      <c r="D65" s="98"/>
      <c r="E65" s="98"/>
      <c r="F65" s="98"/>
      <c r="G65" s="98"/>
      <c r="H65" s="90"/>
      <c r="I65" s="65"/>
      <c r="J65" s="65"/>
      <c r="K65" s="65"/>
      <c r="L65" s="65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</row>
    <row r="66" spans="1:35" s="68" customFormat="1" ht="24" x14ac:dyDescent="0.25">
      <c r="A66" s="61"/>
      <c r="B66" s="62" t="s">
        <v>53</v>
      </c>
      <c r="C66" s="63" t="s">
        <v>49</v>
      </c>
      <c r="D66" s="63" t="s">
        <v>49</v>
      </c>
      <c r="E66" s="64">
        <v>2.65</v>
      </c>
      <c r="F66" s="64">
        <v>2.65</v>
      </c>
      <c r="G66" s="64">
        <v>1.87</v>
      </c>
      <c r="H66" s="64">
        <v>1.87</v>
      </c>
      <c r="I66" s="64">
        <v>20.5</v>
      </c>
      <c r="J66" s="64">
        <v>20.5</v>
      </c>
      <c r="K66" s="65">
        <v>267.85000000000002</v>
      </c>
      <c r="L66" s="65">
        <v>267.85000000000002</v>
      </c>
      <c r="M66" s="65">
        <v>0.06</v>
      </c>
      <c r="N66" s="65">
        <v>0.06</v>
      </c>
      <c r="O66" s="65">
        <v>0.22</v>
      </c>
      <c r="P66" s="65">
        <v>0.22</v>
      </c>
      <c r="Q66" s="65">
        <v>0.05</v>
      </c>
      <c r="R66" s="65">
        <v>0.05</v>
      </c>
      <c r="S66" s="65">
        <v>0.46</v>
      </c>
      <c r="T66" s="65">
        <v>0.46</v>
      </c>
      <c r="U66" s="66" t="s">
        <v>53</v>
      </c>
      <c r="V66" s="65">
        <v>59.2</v>
      </c>
      <c r="W66" s="65">
        <v>59.2</v>
      </c>
      <c r="X66" s="65">
        <v>36</v>
      </c>
      <c r="Y66" s="65">
        <v>36</v>
      </c>
      <c r="Z66" s="65">
        <v>30.24</v>
      </c>
      <c r="AA66" s="67">
        <v>30.24</v>
      </c>
      <c r="AB66" s="65">
        <v>0.45</v>
      </c>
      <c r="AC66" s="65">
        <v>0.45</v>
      </c>
    </row>
    <row r="67" spans="1:35" s="68" customFormat="1" x14ac:dyDescent="0.25">
      <c r="A67" s="69"/>
      <c r="B67" s="70" t="s">
        <v>21</v>
      </c>
      <c r="C67" s="71">
        <v>30</v>
      </c>
      <c r="D67" s="71">
        <v>60</v>
      </c>
      <c r="E67" s="72">
        <v>3.07</v>
      </c>
      <c r="F67" s="72">
        <v>3.07</v>
      </c>
      <c r="G67" s="72">
        <v>1.07</v>
      </c>
      <c r="H67" s="73">
        <v>1.07</v>
      </c>
      <c r="I67" s="72">
        <v>20.9</v>
      </c>
      <c r="J67" s="72">
        <v>20.9</v>
      </c>
      <c r="K67" s="73">
        <v>107.2</v>
      </c>
      <c r="L67" s="73">
        <v>107.2</v>
      </c>
      <c r="M67" s="73">
        <v>0.13</v>
      </c>
      <c r="N67" s="73">
        <v>0.13</v>
      </c>
      <c r="O67" s="73">
        <v>0</v>
      </c>
      <c r="P67" s="73">
        <v>0</v>
      </c>
      <c r="Q67" s="73">
        <v>0</v>
      </c>
      <c r="R67" s="73">
        <v>0</v>
      </c>
      <c r="S67" s="73">
        <v>0.34</v>
      </c>
      <c r="T67" s="73">
        <v>0.34</v>
      </c>
      <c r="U67" s="74" t="s">
        <v>21</v>
      </c>
      <c r="V67" s="73">
        <v>0.01</v>
      </c>
      <c r="W67" s="73">
        <v>0.01</v>
      </c>
      <c r="X67" s="73">
        <v>35.1</v>
      </c>
      <c r="Y67" s="73">
        <v>35.1</v>
      </c>
      <c r="Z67" s="73">
        <v>14.1</v>
      </c>
      <c r="AA67" s="75">
        <v>14.1</v>
      </c>
      <c r="AB67" s="73">
        <v>1.05</v>
      </c>
      <c r="AC67" s="73">
        <v>1.05</v>
      </c>
    </row>
    <row r="68" spans="1:35" s="68" customFormat="1" ht="16.5" customHeight="1" x14ac:dyDescent="0.25">
      <c r="A68" s="69">
        <v>41</v>
      </c>
      <c r="B68" s="62" t="s">
        <v>22</v>
      </c>
      <c r="C68" s="63">
        <v>10</v>
      </c>
      <c r="D68" s="63">
        <v>10</v>
      </c>
      <c r="E68" s="64">
        <v>0</v>
      </c>
      <c r="F68" s="64">
        <v>0</v>
      </c>
      <c r="G68" s="64">
        <v>8.1999999999999993</v>
      </c>
      <c r="H68" s="65">
        <v>8.1999999999999993</v>
      </c>
      <c r="I68" s="64">
        <v>0.1</v>
      </c>
      <c r="J68" s="64">
        <v>0.1</v>
      </c>
      <c r="K68" s="65">
        <v>75</v>
      </c>
      <c r="L68" s="65">
        <v>75</v>
      </c>
      <c r="M68" s="65">
        <v>0</v>
      </c>
      <c r="N68" s="65">
        <v>0</v>
      </c>
      <c r="O68" s="65">
        <v>0</v>
      </c>
      <c r="P68" s="65">
        <v>0</v>
      </c>
      <c r="Q68" s="65">
        <v>59</v>
      </c>
      <c r="R68" s="65">
        <v>59</v>
      </c>
      <c r="S68" s="65">
        <v>0</v>
      </c>
      <c r="T68" s="65">
        <v>0</v>
      </c>
      <c r="U68" s="66" t="s">
        <v>22</v>
      </c>
      <c r="V68" s="65">
        <v>1</v>
      </c>
      <c r="W68" s="65">
        <v>1</v>
      </c>
      <c r="X68" s="65">
        <v>2</v>
      </c>
      <c r="Y68" s="65">
        <v>2</v>
      </c>
      <c r="Z68" s="65">
        <v>0</v>
      </c>
      <c r="AA68" s="67">
        <v>0</v>
      </c>
      <c r="AB68" s="65">
        <v>0</v>
      </c>
      <c r="AC68" s="65">
        <v>0</v>
      </c>
    </row>
    <row r="69" spans="1:35" s="68" customFormat="1" ht="14.25" customHeight="1" x14ac:dyDescent="0.25">
      <c r="A69" s="69">
        <v>685</v>
      </c>
      <c r="B69" s="62" t="s">
        <v>43</v>
      </c>
      <c r="C69" s="63" t="s">
        <v>44</v>
      </c>
      <c r="D69" s="63" t="s">
        <v>44</v>
      </c>
      <c r="E69" s="64">
        <v>8.9</v>
      </c>
      <c r="F69" s="64">
        <v>8.9</v>
      </c>
      <c r="G69" s="64">
        <v>3.06</v>
      </c>
      <c r="H69" s="65">
        <v>3.06</v>
      </c>
      <c r="I69" s="64">
        <v>26</v>
      </c>
      <c r="J69" s="64">
        <v>26</v>
      </c>
      <c r="K69" s="65">
        <v>58</v>
      </c>
      <c r="L69" s="65">
        <v>58</v>
      </c>
      <c r="M69" s="65">
        <v>0</v>
      </c>
      <c r="N69" s="65">
        <v>0</v>
      </c>
      <c r="O69" s="65">
        <v>6</v>
      </c>
      <c r="P69" s="65">
        <v>6</v>
      </c>
      <c r="Q69" s="65">
        <v>0</v>
      </c>
      <c r="R69" s="65">
        <v>0</v>
      </c>
      <c r="S69" s="65">
        <v>0</v>
      </c>
      <c r="T69" s="65">
        <v>0</v>
      </c>
      <c r="U69" s="66" t="s">
        <v>43</v>
      </c>
      <c r="V69" s="65">
        <v>11.6</v>
      </c>
      <c r="W69" s="65">
        <v>11.6</v>
      </c>
      <c r="X69" s="65">
        <v>4.12</v>
      </c>
      <c r="Y69" s="65">
        <v>4.12</v>
      </c>
      <c r="Z69" s="65">
        <v>6.5</v>
      </c>
      <c r="AA69" s="67">
        <v>6.5</v>
      </c>
      <c r="AB69" s="65">
        <v>0.34</v>
      </c>
      <c r="AC69" s="65">
        <v>0.34</v>
      </c>
    </row>
    <row r="70" spans="1:35" s="68" customFormat="1" ht="10.5" customHeight="1" x14ac:dyDescent="0.25">
      <c r="A70" s="69"/>
      <c r="B70" s="76" t="s">
        <v>45</v>
      </c>
      <c r="C70" s="63"/>
      <c r="D70" s="63"/>
      <c r="E70" s="77">
        <f>SUM(E66:E69)</f>
        <v>14.620000000000001</v>
      </c>
      <c r="F70" s="77">
        <f t="shared" ref="F70:T70" si="18">SUM(F66:F69)</f>
        <v>14.620000000000001</v>
      </c>
      <c r="G70" s="77">
        <f t="shared" si="18"/>
        <v>14.200000000000001</v>
      </c>
      <c r="H70" s="77">
        <f t="shared" si="18"/>
        <v>14.200000000000001</v>
      </c>
      <c r="I70" s="77">
        <f t="shared" si="18"/>
        <v>67.5</v>
      </c>
      <c r="J70" s="77">
        <f t="shared" si="18"/>
        <v>67.5</v>
      </c>
      <c r="K70" s="77">
        <f t="shared" si="18"/>
        <v>508.05</v>
      </c>
      <c r="L70" s="77">
        <f t="shared" si="18"/>
        <v>508.05</v>
      </c>
      <c r="M70" s="77">
        <f t="shared" si="18"/>
        <v>0.19</v>
      </c>
      <c r="N70" s="77">
        <f t="shared" si="18"/>
        <v>0.19</v>
      </c>
      <c r="O70" s="77">
        <f t="shared" si="18"/>
        <v>6.22</v>
      </c>
      <c r="P70" s="77">
        <f t="shared" si="18"/>
        <v>6.22</v>
      </c>
      <c r="Q70" s="77">
        <f t="shared" si="18"/>
        <v>59.05</v>
      </c>
      <c r="R70" s="77">
        <f t="shared" si="18"/>
        <v>59.05</v>
      </c>
      <c r="S70" s="77">
        <f t="shared" si="18"/>
        <v>0.8</v>
      </c>
      <c r="T70" s="77">
        <f t="shared" si="18"/>
        <v>0.8</v>
      </c>
      <c r="U70" s="63" t="s">
        <v>25</v>
      </c>
      <c r="V70" s="77">
        <f t="shared" ref="V70" si="19">SUM(V66:V69)</f>
        <v>71.81</v>
      </c>
      <c r="W70" s="77">
        <f t="shared" ref="W70" si="20">SUM(W66:W69)</f>
        <v>71.81</v>
      </c>
      <c r="X70" s="77">
        <f t="shared" ref="X70" si="21">SUM(X66:X69)</f>
        <v>77.22</v>
      </c>
      <c r="Y70" s="77">
        <f t="shared" ref="Y70" si="22">SUM(Y66:Y69)</f>
        <v>77.22</v>
      </c>
      <c r="Z70" s="77">
        <f t="shared" ref="Z70" si="23">SUM(Z66:Z69)</f>
        <v>50.839999999999996</v>
      </c>
      <c r="AA70" s="77">
        <f t="shared" ref="AA70" si="24">SUM(AA66:AA69)</f>
        <v>50.839999999999996</v>
      </c>
      <c r="AB70" s="77">
        <f t="shared" ref="AB70" si="25">SUM(AB66:AB69)</f>
        <v>1.84</v>
      </c>
      <c r="AC70" s="77">
        <f t="shared" ref="AC70" si="26">SUM(AC66:AC69)</f>
        <v>1.84</v>
      </c>
    </row>
    <row r="71" spans="1:35" s="68" customFormat="1" ht="12" customHeight="1" x14ac:dyDescent="0.25">
      <c r="A71" s="69"/>
      <c r="B71" s="76" t="s">
        <v>54</v>
      </c>
      <c r="C71" s="63"/>
      <c r="D71" s="63"/>
      <c r="E71" s="77"/>
      <c r="F71" s="77"/>
      <c r="G71" s="77"/>
      <c r="H71" s="77"/>
      <c r="I71" s="77"/>
      <c r="J71" s="77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6"/>
      <c r="V71" s="65"/>
      <c r="W71" s="65"/>
      <c r="X71" s="65"/>
      <c r="Y71" s="65"/>
      <c r="Z71" s="65"/>
      <c r="AA71" s="67"/>
      <c r="AB71" s="65"/>
      <c r="AC71" s="65"/>
    </row>
    <row r="72" spans="1:35" s="68" customFormat="1" x14ac:dyDescent="0.25">
      <c r="A72" s="69">
        <v>71</v>
      </c>
      <c r="B72" s="62" t="s">
        <v>144</v>
      </c>
      <c r="C72" s="63">
        <v>100</v>
      </c>
      <c r="D72" s="63">
        <v>100</v>
      </c>
      <c r="E72" s="64">
        <v>1.65</v>
      </c>
      <c r="F72" s="64">
        <v>1.65</v>
      </c>
      <c r="G72" s="64">
        <v>12.54</v>
      </c>
      <c r="H72" s="64">
        <v>12.54</v>
      </c>
      <c r="I72" s="64">
        <v>15.1</v>
      </c>
      <c r="J72" s="64">
        <v>15.1</v>
      </c>
      <c r="K72" s="65">
        <v>114.61</v>
      </c>
      <c r="L72" s="65">
        <v>114.61</v>
      </c>
      <c r="M72" s="65">
        <v>0.06</v>
      </c>
      <c r="N72" s="65">
        <v>0.06</v>
      </c>
      <c r="O72" s="65">
        <v>9.64</v>
      </c>
      <c r="P72" s="65">
        <v>9.64</v>
      </c>
      <c r="Q72" s="65">
        <v>0.05</v>
      </c>
      <c r="R72" s="65">
        <v>0.05</v>
      </c>
      <c r="S72" s="65">
        <v>0.08</v>
      </c>
      <c r="T72" s="65">
        <v>0.08</v>
      </c>
      <c r="U72" s="66" t="s">
        <v>55</v>
      </c>
      <c r="V72" s="65">
        <v>28.3</v>
      </c>
      <c r="W72" s="65">
        <v>28.3</v>
      </c>
      <c r="X72" s="65">
        <v>135.19999999999999</v>
      </c>
      <c r="Y72" s="65">
        <v>135.19999999999999</v>
      </c>
      <c r="Z72" s="65">
        <v>15.2</v>
      </c>
      <c r="AA72" s="67">
        <v>15.2</v>
      </c>
      <c r="AB72" s="65">
        <v>0.52</v>
      </c>
      <c r="AC72" s="65">
        <v>0.52</v>
      </c>
    </row>
    <row r="73" spans="1:35" s="68" customFormat="1" ht="26.25" customHeight="1" x14ac:dyDescent="0.25">
      <c r="A73" s="69">
        <v>187</v>
      </c>
      <c r="B73" s="62" t="s">
        <v>56</v>
      </c>
      <c r="C73" s="63" t="s">
        <v>29</v>
      </c>
      <c r="D73" s="63" t="s">
        <v>29</v>
      </c>
      <c r="E73" s="64">
        <v>1.75</v>
      </c>
      <c r="F73" s="64">
        <v>1.75</v>
      </c>
      <c r="G73" s="64">
        <v>4.8899999999999997</v>
      </c>
      <c r="H73" s="65">
        <v>4.8899999999999997</v>
      </c>
      <c r="I73" s="64">
        <v>8.49</v>
      </c>
      <c r="J73" s="64">
        <v>8.49</v>
      </c>
      <c r="K73" s="65">
        <v>84.75</v>
      </c>
      <c r="L73" s="65">
        <v>84.75</v>
      </c>
      <c r="M73" s="65">
        <v>0.06</v>
      </c>
      <c r="N73" s="65">
        <v>0.06</v>
      </c>
      <c r="O73" s="65">
        <v>18.46</v>
      </c>
      <c r="P73" s="65">
        <v>18.46</v>
      </c>
      <c r="Q73" s="65">
        <v>0</v>
      </c>
      <c r="R73" s="65">
        <v>0</v>
      </c>
      <c r="S73" s="65">
        <v>0</v>
      </c>
      <c r="T73" s="65">
        <v>0</v>
      </c>
      <c r="U73" s="66" t="s">
        <v>57</v>
      </c>
      <c r="V73" s="65">
        <v>43.33</v>
      </c>
      <c r="W73" s="65">
        <v>43.33</v>
      </c>
      <c r="X73" s="65">
        <v>47.63</v>
      </c>
      <c r="Y73" s="65">
        <v>47.63</v>
      </c>
      <c r="Z73" s="65">
        <v>22.25</v>
      </c>
      <c r="AA73" s="67">
        <v>22.25</v>
      </c>
      <c r="AB73" s="65">
        <v>0.8</v>
      </c>
      <c r="AC73" s="65">
        <v>0.8</v>
      </c>
    </row>
    <row r="74" spans="1:35" s="68" customFormat="1" ht="18" customHeight="1" x14ac:dyDescent="0.25">
      <c r="A74" s="69">
        <v>511</v>
      </c>
      <c r="B74" s="62" t="s">
        <v>58</v>
      </c>
      <c r="C74" s="63" t="s">
        <v>19</v>
      </c>
      <c r="D74" s="63" t="s">
        <v>118</v>
      </c>
      <c r="E74" s="64">
        <v>2.38</v>
      </c>
      <c r="F74" s="64">
        <v>4.76</v>
      </c>
      <c r="G74" s="64">
        <v>5.26</v>
      </c>
      <c r="H74" s="64">
        <v>7.85</v>
      </c>
      <c r="I74" s="64">
        <v>1.24</v>
      </c>
      <c r="J74" s="64">
        <v>2.35</v>
      </c>
      <c r="K74" s="65">
        <v>162.30000000000001</v>
      </c>
      <c r="L74" s="65">
        <v>224.6</v>
      </c>
      <c r="M74" s="65">
        <v>0.01</v>
      </c>
      <c r="N74" s="65">
        <v>0.03</v>
      </c>
      <c r="O74" s="65">
        <v>0</v>
      </c>
      <c r="P74" s="65">
        <v>0</v>
      </c>
      <c r="Q74" s="65">
        <v>0.02</v>
      </c>
      <c r="R74" s="65">
        <v>0.05</v>
      </c>
      <c r="S74" s="65">
        <v>0.89</v>
      </c>
      <c r="T74" s="65">
        <v>1.1599999999999999</v>
      </c>
      <c r="U74" s="66" t="s">
        <v>58</v>
      </c>
      <c r="V74" s="65">
        <v>5.13</v>
      </c>
      <c r="W74" s="65">
        <v>6.84</v>
      </c>
      <c r="X74" s="65">
        <v>150</v>
      </c>
      <c r="Y74" s="65">
        <v>300</v>
      </c>
      <c r="Z74" s="65">
        <v>24.7</v>
      </c>
      <c r="AA74" s="67">
        <v>36.04</v>
      </c>
      <c r="AB74" s="65">
        <v>0.33</v>
      </c>
      <c r="AC74" s="65">
        <v>0.66</v>
      </c>
    </row>
    <row r="75" spans="1:35" s="68" customFormat="1" ht="15.75" customHeight="1" x14ac:dyDescent="0.25">
      <c r="A75" s="69">
        <v>179</v>
      </c>
      <c r="B75" s="62" t="s">
        <v>143</v>
      </c>
      <c r="C75" s="63">
        <v>80</v>
      </c>
      <c r="D75" s="63">
        <v>80</v>
      </c>
      <c r="E75" s="64">
        <v>13.1</v>
      </c>
      <c r="F75" s="64">
        <v>13.1</v>
      </c>
      <c r="G75" s="64">
        <v>17.3</v>
      </c>
      <c r="H75" s="64">
        <v>17.3</v>
      </c>
      <c r="I75" s="64">
        <v>0.6</v>
      </c>
      <c r="J75" s="64">
        <v>0.6</v>
      </c>
      <c r="K75" s="65">
        <v>214</v>
      </c>
      <c r="L75" s="65">
        <v>214</v>
      </c>
      <c r="M75" s="65">
        <v>0.09</v>
      </c>
      <c r="N75" s="65">
        <v>0.09</v>
      </c>
      <c r="O75" s="65">
        <v>0</v>
      </c>
      <c r="P75" s="65">
        <v>0</v>
      </c>
      <c r="Q75" s="65">
        <v>4</v>
      </c>
      <c r="R75" s="65">
        <v>4</v>
      </c>
      <c r="S75" s="65">
        <v>0</v>
      </c>
      <c r="T75" s="65">
        <v>0</v>
      </c>
      <c r="U75" s="66" t="s">
        <v>59</v>
      </c>
      <c r="V75" s="65">
        <v>19.5</v>
      </c>
      <c r="W75" s="65">
        <v>19.5</v>
      </c>
      <c r="X75" s="65">
        <v>71.5</v>
      </c>
      <c r="Y75" s="65">
        <v>71.5</v>
      </c>
      <c r="Z75" s="65">
        <v>10</v>
      </c>
      <c r="AA75" s="67">
        <v>10</v>
      </c>
      <c r="AB75" s="65">
        <v>0.71</v>
      </c>
      <c r="AC75" s="65">
        <v>0.71</v>
      </c>
    </row>
    <row r="76" spans="1:35" s="68" customFormat="1" ht="15" customHeight="1" x14ac:dyDescent="0.25">
      <c r="A76" s="69">
        <v>693</v>
      </c>
      <c r="B76" s="62" t="s">
        <v>102</v>
      </c>
      <c r="C76" s="63">
        <v>200</v>
      </c>
      <c r="D76" s="63">
        <v>200</v>
      </c>
      <c r="E76" s="64">
        <v>4.62</v>
      </c>
      <c r="F76" s="64">
        <v>4.62</v>
      </c>
      <c r="G76" s="64">
        <v>4.0199999999999996</v>
      </c>
      <c r="H76" s="64">
        <v>4.0199999999999996</v>
      </c>
      <c r="I76" s="64">
        <v>43.8</v>
      </c>
      <c r="J76" s="64">
        <v>43.8</v>
      </c>
      <c r="K76" s="65">
        <v>177.56</v>
      </c>
      <c r="L76" s="65">
        <v>177.56</v>
      </c>
      <c r="M76" s="65">
        <v>0.05</v>
      </c>
      <c r="N76" s="65">
        <v>0.05</v>
      </c>
      <c r="O76" s="65">
        <v>2.06</v>
      </c>
      <c r="P76" s="65">
        <v>2.06</v>
      </c>
      <c r="Q76" s="65">
        <v>0.01</v>
      </c>
      <c r="R76" s="65">
        <v>0.01</v>
      </c>
      <c r="S76" s="65">
        <v>0.17</v>
      </c>
      <c r="T76" s="65">
        <v>0.17</v>
      </c>
      <c r="U76" s="66" t="s">
        <v>59</v>
      </c>
      <c r="V76" s="65">
        <v>158.69999999999999</v>
      </c>
      <c r="W76" s="65">
        <v>158.69999999999999</v>
      </c>
      <c r="X76" s="65">
        <v>126.2</v>
      </c>
      <c r="Y76" s="65">
        <v>126.2</v>
      </c>
      <c r="Z76" s="65">
        <v>15.2</v>
      </c>
      <c r="AA76" s="67">
        <v>15.2</v>
      </c>
      <c r="AB76" s="65">
        <v>0.67</v>
      </c>
      <c r="AC76" s="65">
        <v>0.67</v>
      </c>
      <c r="AD76" s="112"/>
      <c r="AE76" s="112"/>
      <c r="AF76" s="112"/>
      <c r="AG76" s="112"/>
      <c r="AH76" s="112"/>
      <c r="AI76" s="112"/>
    </row>
    <row r="77" spans="1:35" s="68" customFormat="1" x14ac:dyDescent="0.25">
      <c r="A77" s="69"/>
      <c r="B77" s="70" t="s">
        <v>21</v>
      </c>
      <c r="C77" s="71">
        <v>30</v>
      </c>
      <c r="D77" s="71">
        <v>60</v>
      </c>
      <c r="E77" s="72">
        <v>3.07</v>
      </c>
      <c r="F77" s="72">
        <v>3.07</v>
      </c>
      <c r="G77" s="72">
        <v>1.07</v>
      </c>
      <c r="H77" s="73">
        <v>1.07</v>
      </c>
      <c r="I77" s="72">
        <v>20.9</v>
      </c>
      <c r="J77" s="72">
        <v>20.9</v>
      </c>
      <c r="K77" s="73">
        <v>107.2</v>
      </c>
      <c r="L77" s="73">
        <v>107.2</v>
      </c>
      <c r="M77" s="73">
        <v>0.13</v>
      </c>
      <c r="N77" s="73">
        <v>0.13</v>
      </c>
      <c r="O77" s="73">
        <v>0</v>
      </c>
      <c r="P77" s="73">
        <v>0</v>
      </c>
      <c r="Q77" s="73">
        <v>0</v>
      </c>
      <c r="R77" s="73">
        <v>0</v>
      </c>
      <c r="S77" s="73">
        <v>0.34</v>
      </c>
      <c r="T77" s="73">
        <v>0.34</v>
      </c>
      <c r="U77" s="74" t="s">
        <v>21</v>
      </c>
      <c r="V77" s="73">
        <v>0.01</v>
      </c>
      <c r="W77" s="73">
        <v>0.01</v>
      </c>
      <c r="X77" s="73">
        <v>35.1</v>
      </c>
      <c r="Y77" s="73">
        <v>35.1</v>
      </c>
      <c r="Z77" s="73">
        <v>14.1</v>
      </c>
      <c r="AA77" s="75">
        <v>14.1</v>
      </c>
      <c r="AB77" s="73">
        <v>1.05</v>
      </c>
      <c r="AC77" s="73">
        <v>1.05</v>
      </c>
    </row>
    <row r="78" spans="1:35" s="68" customFormat="1" ht="18.75" customHeight="1" x14ac:dyDescent="0.25">
      <c r="A78" s="69"/>
      <c r="B78" s="62" t="s">
        <v>34</v>
      </c>
      <c r="C78" s="63">
        <v>50</v>
      </c>
      <c r="D78" s="63">
        <v>70</v>
      </c>
      <c r="E78" s="64">
        <v>3.96</v>
      </c>
      <c r="F78" s="64">
        <v>3.96</v>
      </c>
      <c r="G78" s="64">
        <v>0.72</v>
      </c>
      <c r="H78" s="65">
        <v>0.72</v>
      </c>
      <c r="I78" s="64">
        <v>1.38</v>
      </c>
      <c r="J78" s="64">
        <v>1.38</v>
      </c>
      <c r="K78" s="65">
        <v>108.6</v>
      </c>
      <c r="L78" s="65">
        <v>108.6</v>
      </c>
      <c r="M78" s="65">
        <v>0.1</v>
      </c>
      <c r="N78" s="65">
        <v>0.1</v>
      </c>
      <c r="O78" s="65">
        <v>0</v>
      </c>
      <c r="P78" s="65">
        <v>0</v>
      </c>
      <c r="Q78" s="65">
        <v>0</v>
      </c>
      <c r="R78" s="65">
        <v>0</v>
      </c>
      <c r="S78" s="65">
        <v>0.5</v>
      </c>
      <c r="T78" s="65">
        <v>0.5</v>
      </c>
      <c r="U78" s="66" t="s">
        <v>34</v>
      </c>
      <c r="V78" s="65">
        <v>21</v>
      </c>
      <c r="W78" s="65">
        <v>21</v>
      </c>
      <c r="X78" s="65">
        <v>75.400000000000006</v>
      </c>
      <c r="Y78" s="65">
        <v>75.400000000000006</v>
      </c>
      <c r="Z78" s="65">
        <v>12</v>
      </c>
      <c r="AA78" s="67">
        <v>12</v>
      </c>
      <c r="AB78" s="65">
        <v>0.63</v>
      </c>
      <c r="AC78" s="65">
        <v>0.63</v>
      </c>
    </row>
    <row r="79" spans="1:35" s="68" customFormat="1" ht="17.45" customHeight="1" x14ac:dyDescent="0.25">
      <c r="A79" s="69">
        <v>368</v>
      </c>
      <c r="B79" s="62" t="s">
        <v>76</v>
      </c>
      <c r="C79" s="63">
        <v>100</v>
      </c>
      <c r="D79" s="63">
        <v>100</v>
      </c>
      <c r="E79" s="64">
        <v>0.9</v>
      </c>
      <c r="F79" s="64">
        <v>0.9</v>
      </c>
      <c r="G79" s="64">
        <v>0.2</v>
      </c>
      <c r="H79" s="65">
        <v>0.2</v>
      </c>
      <c r="I79" s="64">
        <v>8.1</v>
      </c>
      <c r="J79" s="64">
        <v>8.1</v>
      </c>
      <c r="K79" s="65">
        <v>38.76</v>
      </c>
      <c r="L79" s="65">
        <v>38.76</v>
      </c>
      <c r="M79" s="65">
        <v>0.04</v>
      </c>
      <c r="N79" s="65">
        <v>0.04</v>
      </c>
      <c r="O79" s="65">
        <v>25</v>
      </c>
      <c r="P79" s="65">
        <v>25</v>
      </c>
      <c r="Q79" s="65">
        <v>0</v>
      </c>
      <c r="R79" s="65">
        <v>0</v>
      </c>
      <c r="S79" s="65">
        <v>0</v>
      </c>
      <c r="T79" s="65">
        <v>0</v>
      </c>
      <c r="U79" s="66"/>
      <c r="V79" s="65">
        <v>34</v>
      </c>
      <c r="W79" s="65">
        <v>34</v>
      </c>
      <c r="X79" s="65">
        <v>35</v>
      </c>
      <c r="Y79" s="65">
        <v>35</v>
      </c>
      <c r="Z79" s="65">
        <v>13</v>
      </c>
      <c r="AA79" s="67">
        <v>13</v>
      </c>
      <c r="AB79" s="65">
        <v>3</v>
      </c>
      <c r="AC79" s="65">
        <v>3</v>
      </c>
    </row>
    <row r="80" spans="1:35" s="68" customFormat="1" ht="15" customHeight="1" x14ac:dyDescent="0.25">
      <c r="A80" s="69"/>
      <c r="B80" s="88" t="s">
        <v>114</v>
      </c>
      <c r="C80" s="63"/>
      <c r="D80" s="63"/>
      <c r="E80" s="77">
        <f>SUM(E72:E79)</f>
        <v>31.43</v>
      </c>
      <c r="F80" s="77">
        <f t="shared" ref="F80:R80" si="27">SUM(F72:F79)</f>
        <v>33.809999999999995</v>
      </c>
      <c r="G80" s="77">
        <f t="shared" si="27"/>
        <v>45.999999999999993</v>
      </c>
      <c r="H80" s="77">
        <f t="shared" si="27"/>
        <v>48.589999999999996</v>
      </c>
      <c r="I80" s="77">
        <f t="shared" si="27"/>
        <v>99.609999999999985</v>
      </c>
      <c r="J80" s="77">
        <f t="shared" si="27"/>
        <v>100.72</v>
      </c>
      <c r="K80" s="77">
        <f t="shared" si="27"/>
        <v>1007.7800000000001</v>
      </c>
      <c r="L80" s="77">
        <f t="shared" si="27"/>
        <v>1070.08</v>
      </c>
      <c r="M80" s="77">
        <f t="shared" si="27"/>
        <v>0.54</v>
      </c>
      <c r="N80" s="77">
        <f t="shared" si="27"/>
        <v>0.56000000000000005</v>
      </c>
      <c r="O80" s="77">
        <f t="shared" si="27"/>
        <v>55.16</v>
      </c>
      <c r="P80" s="77">
        <f t="shared" si="27"/>
        <v>55.16</v>
      </c>
      <c r="Q80" s="77">
        <f t="shared" si="27"/>
        <v>4.08</v>
      </c>
      <c r="R80" s="77">
        <f t="shared" si="27"/>
        <v>4.1099999999999994</v>
      </c>
      <c r="S80" s="77">
        <f t="shared" ref="S80" si="28">SUM(S72:S79)</f>
        <v>1.98</v>
      </c>
      <c r="T80" s="77">
        <f t="shared" ref="T80" si="29">SUM(T72:T79)</f>
        <v>2.25</v>
      </c>
      <c r="U80" s="77">
        <f t="shared" ref="U80" si="30">SUM(U72:U79)</f>
        <v>0</v>
      </c>
      <c r="V80" s="77">
        <f t="shared" ref="V80" si="31">SUM(V72:V79)</f>
        <v>309.96999999999997</v>
      </c>
      <c r="W80" s="77">
        <f t="shared" ref="W80" si="32">SUM(W72:W79)</f>
        <v>311.67999999999995</v>
      </c>
      <c r="X80" s="77">
        <f t="shared" ref="X80" si="33">SUM(X72:X79)</f>
        <v>676.03</v>
      </c>
      <c r="Y80" s="77">
        <f t="shared" ref="Y80" si="34">SUM(Y72:Y79)</f>
        <v>826.03</v>
      </c>
      <c r="Z80" s="77">
        <f t="shared" ref="Z80" si="35">SUM(Z72:Z79)</f>
        <v>126.45</v>
      </c>
      <c r="AA80" s="77">
        <f t="shared" ref="AA80" si="36">SUM(AA72:AA79)</f>
        <v>137.79000000000002</v>
      </c>
      <c r="AB80" s="77">
        <f t="shared" ref="AB80" si="37">SUM(AB72:AB79)</f>
        <v>7.71</v>
      </c>
      <c r="AC80" s="77">
        <f t="shared" ref="AC80" si="38">SUM(AC72:AC79)</f>
        <v>8.0399999999999991</v>
      </c>
    </row>
    <row r="81" spans="1:29" s="68" customFormat="1" ht="25.5" customHeight="1" x14ac:dyDescent="0.25">
      <c r="A81" s="69"/>
      <c r="B81" s="88" t="s">
        <v>115</v>
      </c>
      <c r="C81" s="64"/>
      <c r="D81" s="77"/>
      <c r="E81" s="113">
        <f>E80+E70</f>
        <v>46.05</v>
      </c>
      <c r="F81" s="113">
        <f t="shared" ref="F81:T81" si="39">F80+F70</f>
        <v>48.429999999999993</v>
      </c>
      <c r="G81" s="113">
        <f t="shared" si="39"/>
        <v>60.199999999999996</v>
      </c>
      <c r="H81" s="113">
        <f t="shared" si="39"/>
        <v>62.79</v>
      </c>
      <c r="I81" s="113">
        <f t="shared" si="39"/>
        <v>167.10999999999999</v>
      </c>
      <c r="J81" s="113">
        <f t="shared" si="39"/>
        <v>168.22</v>
      </c>
      <c r="K81" s="113">
        <f t="shared" si="39"/>
        <v>1515.8300000000002</v>
      </c>
      <c r="L81" s="113">
        <f t="shared" si="39"/>
        <v>1578.1299999999999</v>
      </c>
      <c r="M81" s="113">
        <f t="shared" si="39"/>
        <v>0.73</v>
      </c>
      <c r="N81" s="113">
        <f t="shared" si="39"/>
        <v>0.75</v>
      </c>
      <c r="O81" s="113">
        <f t="shared" si="39"/>
        <v>61.379999999999995</v>
      </c>
      <c r="P81" s="113">
        <f t="shared" si="39"/>
        <v>61.379999999999995</v>
      </c>
      <c r="Q81" s="113">
        <f t="shared" si="39"/>
        <v>63.129999999999995</v>
      </c>
      <c r="R81" s="113">
        <f t="shared" si="39"/>
        <v>63.16</v>
      </c>
      <c r="S81" s="113">
        <f t="shared" si="39"/>
        <v>2.7800000000000002</v>
      </c>
      <c r="T81" s="113">
        <f t="shared" si="39"/>
        <v>3.05</v>
      </c>
      <c r="U81" s="90" t="s">
        <v>37</v>
      </c>
      <c r="V81" s="113">
        <f t="shared" ref="V81" si="40">V80+V70</f>
        <v>381.78</v>
      </c>
      <c r="W81" s="113">
        <f t="shared" ref="W81" si="41">W80+W70</f>
        <v>383.48999999999995</v>
      </c>
      <c r="X81" s="113">
        <f t="shared" ref="X81" si="42">X80+X70</f>
        <v>753.25</v>
      </c>
      <c r="Y81" s="113">
        <f t="shared" ref="Y81" si="43">Y80+Y70</f>
        <v>903.25</v>
      </c>
      <c r="Z81" s="113">
        <f t="shared" ref="Z81" si="44">Z80+Z70</f>
        <v>177.29</v>
      </c>
      <c r="AA81" s="113">
        <f t="shared" ref="AA81" si="45">AA80+AA70</f>
        <v>188.63000000000002</v>
      </c>
      <c r="AB81" s="113">
        <f t="shared" ref="AB81" si="46">AB80+AB70</f>
        <v>9.5500000000000007</v>
      </c>
      <c r="AC81" s="113">
        <f t="shared" ref="AC81" si="47">AC80+AC70</f>
        <v>9.879999999999999</v>
      </c>
    </row>
    <row r="82" spans="1:29" s="68" customFormat="1" ht="15" customHeight="1" x14ac:dyDescent="0.25">
      <c r="A82" s="91"/>
      <c r="B82" s="92" t="s">
        <v>129</v>
      </c>
      <c r="C82" s="64"/>
      <c r="D82" s="77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63"/>
      <c r="V82" s="113"/>
      <c r="W82" s="113"/>
      <c r="X82" s="113"/>
      <c r="Y82" s="113"/>
      <c r="Z82" s="113"/>
      <c r="AA82" s="113"/>
      <c r="AB82" s="113"/>
      <c r="AC82" s="113"/>
    </row>
    <row r="83" spans="1:29" s="68" customFormat="1" ht="15" customHeight="1" x14ac:dyDescent="0.25">
      <c r="A83" s="91"/>
      <c r="B83" s="101" t="s">
        <v>138</v>
      </c>
      <c r="C83" s="64">
        <v>70</v>
      </c>
      <c r="D83" s="64">
        <v>70</v>
      </c>
      <c r="E83" s="114">
        <v>4.5999999999999996</v>
      </c>
      <c r="F83" s="114">
        <v>4.5999999999999996</v>
      </c>
      <c r="G83" s="114">
        <v>3.1</v>
      </c>
      <c r="H83" s="114">
        <v>3.1</v>
      </c>
      <c r="I83" s="114">
        <v>31.33</v>
      </c>
      <c r="J83" s="114">
        <v>31.33</v>
      </c>
      <c r="K83" s="114">
        <v>181.6</v>
      </c>
      <c r="L83" s="114">
        <v>181.6</v>
      </c>
      <c r="M83" s="114">
        <v>0.08</v>
      </c>
      <c r="N83" s="114">
        <v>0.08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  <c r="T83" s="114">
        <v>0</v>
      </c>
      <c r="U83" s="114">
        <v>0</v>
      </c>
      <c r="V83" s="114">
        <v>0</v>
      </c>
      <c r="W83" s="114">
        <v>0</v>
      </c>
      <c r="X83" s="114">
        <v>0</v>
      </c>
      <c r="Y83" s="114">
        <v>0</v>
      </c>
      <c r="Z83" s="114">
        <v>0</v>
      </c>
      <c r="AA83" s="114">
        <v>0</v>
      </c>
      <c r="AB83" s="114">
        <v>0</v>
      </c>
      <c r="AC83" s="114">
        <v>0</v>
      </c>
    </row>
    <row r="84" spans="1:29" s="68" customFormat="1" ht="24" customHeight="1" x14ac:dyDescent="0.25">
      <c r="A84" s="91"/>
      <c r="B84" s="101" t="s">
        <v>51</v>
      </c>
      <c r="C84" s="64">
        <v>200</v>
      </c>
      <c r="D84" s="64">
        <v>200</v>
      </c>
      <c r="E84" s="114">
        <v>0</v>
      </c>
      <c r="F84" s="114">
        <v>0</v>
      </c>
      <c r="G84" s="114">
        <v>0</v>
      </c>
      <c r="H84" s="114">
        <v>0</v>
      </c>
      <c r="I84" s="114">
        <v>20</v>
      </c>
      <c r="J84" s="114">
        <v>20</v>
      </c>
      <c r="K84" s="114">
        <v>80</v>
      </c>
      <c r="L84" s="114">
        <v>80</v>
      </c>
      <c r="M84" s="114">
        <v>0.08</v>
      </c>
      <c r="N84" s="114">
        <v>0.08</v>
      </c>
      <c r="O84" s="114">
        <v>15</v>
      </c>
      <c r="P84" s="114">
        <v>15</v>
      </c>
      <c r="Q84" s="114">
        <v>6.7000000000000004E-2</v>
      </c>
      <c r="R84" s="114">
        <v>6.7000000000000004E-2</v>
      </c>
      <c r="S84" s="114">
        <v>0.86</v>
      </c>
      <c r="T84" s="114">
        <v>0.86</v>
      </c>
      <c r="U84" s="66"/>
      <c r="V84" s="114">
        <v>0</v>
      </c>
      <c r="W84" s="114">
        <v>0</v>
      </c>
      <c r="X84" s="114">
        <v>0</v>
      </c>
      <c r="Y84" s="114">
        <v>0</v>
      </c>
      <c r="Z84" s="114">
        <v>0</v>
      </c>
      <c r="AA84" s="114">
        <v>0</v>
      </c>
      <c r="AB84" s="114">
        <v>0</v>
      </c>
      <c r="AC84" s="114">
        <v>0</v>
      </c>
    </row>
    <row r="85" spans="1:29" s="68" customFormat="1" ht="15" customHeight="1" x14ac:dyDescent="0.25">
      <c r="A85" s="91"/>
      <c r="B85" s="92" t="s">
        <v>25</v>
      </c>
      <c r="C85" s="115"/>
      <c r="D85" s="94"/>
      <c r="E85" s="113">
        <v>4.5999999999999996</v>
      </c>
      <c r="F85" s="113">
        <v>4.5999999999999996</v>
      </c>
      <c r="G85" s="113">
        <v>3.1</v>
      </c>
      <c r="H85" s="113">
        <v>3.1</v>
      </c>
      <c r="I85" s="113">
        <v>51.33</v>
      </c>
      <c r="J85" s="113">
        <v>51.33</v>
      </c>
      <c r="K85" s="113">
        <v>261.60000000000002</v>
      </c>
      <c r="L85" s="113">
        <v>261.60000000000002</v>
      </c>
      <c r="M85" s="113">
        <v>0.16</v>
      </c>
      <c r="N85" s="113">
        <v>0.16</v>
      </c>
      <c r="O85" s="113">
        <v>15</v>
      </c>
      <c r="P85" s="113">
        <v>15</v>
      </c>
      <c r="Q85" s="113">
        <v>7.0000000000000007E-2</v>
      </c>
      <c r="R85" s="113">
        <v>7.0000000000000007E-2</v>
      </c>
      <c r="S85" s="113">
        <v>0.86</v>
      </c>
      <c r="T85" s="113">
        <v>0.86</v>
      </c>
      <c r="U85" s="63"/>
      <c r="V85" s="113">
        <v>0</v>
      </c>
      <c r="W85" s="113">
        <v>0</v>
      </c>
      <c r="X85" s="113">
        <v>0</v>
      </c>
      <c r="Y85" s="113">
        <v>0</v>
      </c>
      <c r="Z85" s="113">
        <v>0</v>
      </c>
      <c r="AA85" s="113">
        <v>0</v>
      </c>
      <c r="AB85" s="113">
        <v>0</v>
      </c>
      <c r="AC85" s="113">
        <v>0</v>
      </c>
    </row>
    <row r="86" spans="1:29" s="68" customFormat="1" ht="15" customHeight="1" x14ac:dyDescent="0.25">
      <c r="A86" s="189" t="s">
        <v>0</v>
      </c>
      <c r="B86" s="187" t="s">
        <v>1</v>
      </c>
      <c r="C86" s="180" t="s">
        <v>2</v>
      </c>
      <c r="D86" s="181"/>
      <c r="E86" s="162" t="s">
        <v>3</v>
      </c>
      <c r="F86" s="139"/>
      <c r="G86" s="139"/>
      <c r="H86" s="139"/>
      <c r="I86" s="139"/>
      <c r="J86" s="140"/>
      <c r="K86" s="180" t="s">
        <v>4</v>
      </c>
      <c r="L86" s="181"/>
      <c r="M86" s="138" t="s">
        <v>5</v>
      </c>
      <c r="N86" s="139"/>
      <c r="O86" s="139"/>
      <c r="P86" s="139"/>
      <c r="Q86" s="139"/>
      <c r="R86" s="139"/>
      <c r="S86" s="139"/>
      <c r="T86" s="140"/>
      <c r="U86" s="60"/>
      <c r="V86" s="138" t="s">
        <v>6</v>
      </c>
      <c r="W86" s="139"/>
      <c r="X86" s="139"/>
      <c r="Y86" s="139"/>
      <c r="Z86" s="139"/>
      <c r="AA86" s="139"/>
      <c r="AB86" s="139"/>
      <c r="AC86" s="139"/>
    </row>
    <row r="87" spans="1:29" s="68" customFormat="1" ht="15" customHeight="1" x14ac:dyDescent="0.25">
      <c r="A87" s="190"/>
      <c r="B87" s="188"/>
      <c r="C87" s="182"/>
      <c r="D87" s="183"/>
      <c r="E87" s="116" t="s">
        <v>7</v>
      </c>
      <c r="F87" s="90"/>
      <c r="G87" s="116" t="s">
        <v>8</v>
      </c>
      <c r="H87" s="90"/>
      <c r="I87" s="109" t="s">
        <v>9</v>
      </c>
      <c r="J87" s="110"/>
      <c r="K87" s="182"/>
      <c r="L87" s="183"/>
      <c r="M87" s="53" t="s">
        <v>10</v>
      </c>
      <c r="N87" s="53" t="s">
        <v>10</v>
      </c>
      <c r="O87" s="53" t="s">
        <v>11</v>
      </c>
      <c r="P87" s="53" t="s">
        <v>11</v>
      </c>
      <c r="Q87" s="53" t="s">
        <v>12</v>
      </c>
      <c r="R87" s="53" t="s">
        <v>12</v>
      </c>
      <c r="S87" s="53" t="s">
        <v>13</v>
      </c>
      <c r="T87" s="53" t="s">
        <v>13</v>
      </c>
      <c r="U87" s="53"/>
      <c r="V87" s="53" t="s">
        <v>14</v>
      </c>
      <c r="W87" s="53" t="s">
        <v>14</v>
      </c>
      <c r="X87" s="53" t="s">
        <v>15</v>
      </c>
      <c r="Y87" s="53" t="s">
        <v>15</v>
      </c>
      <c r="Z87" s="53" t="s">
        <v>16</v>
      </c>
      <c r="AA87" s="53" t="s">
        <v>16</v>
      </c>
      <c r="AB87" s="53" t="s">
        <v>17</v>
      </c>
      <c r="AC87" s="53" t="s">
        <v>17</v>
      </c>
    </row>
    <row r="88" spans="1:29" s="68" customFormat="1" ht="22.5" customHeight="1" x14ac:dyDescent="0.25">
      <c r="A88" s="190"/>
      <c r="B88" s="105"/>
      <c r="C88" s="106" t="s">
        <v>131</v>
      </c>
      <c r="D88" s="106" t="s">
        <v>130</v>
      </c>
      <c r="E88" s="106" t="s">
        <v>132</v>
      </c>
      <c r="F88" s="106" t="s">
        <v>133</v>
      </c>
      <c r="G88" s="106" t="s">
        <v>134</v>
      </c>
      <c r="H88" s="106" t="s">
        <v>133</v>
      </c>
      <c r="I88" s="106" t="s">
        <v>135</v>
      </c>
      <c r="J88" s="106" t="s">
        <v>133</v>
      </c>
      <c r="K88" s="106" t="s">
        <v>135</v>
      </c>
      <c r="L88" s="106" t="s">
        <v>133</v>
      </c>
      <c r="M88" s="106" t="s">
        <v>131</v>
      </c>
      <c r="N88" s="106" t="s">
        <v>133</v>
      </c>
      <c r="O88" s="106" t="s">
        <v>131</v>
      </c>
      <c r="P88" s="106" t="s">
        <v>133</v>
      </c>
      <c r="Q88" s="106" t="s">
        <v>131</v>
      </c>
      <c r="R88" s="106" t="s">
        <v>133</v>
      </c>
      <c r="S88" s="106" t="s">
        <v>131</v>
      </c>
      <c r="T88" s="106" t="s">
        <v>133</v>
      </c>
      <c r="U88" s="78" t="s">
        <v>18</v>
      </c>
      <c r="V88" s="106" t="s">
        <v>131</v>
      </c>
      <c r="W88" s="106" t="s">
        <v>133</v>
      </c>
      <c r="X88" s="106" t="s">
        <v>131</v>
      </c>
      <c r="Y88" s="106" t="s">
        <v>133</v>
      </c>
      <c r="Z88" s="106" t="s">
        <v>131</v>
      </c>
      <c r="AA88" s="106" t="s">
        <v>133</v>
      </c>
      <c r="AB88" s="106" t="s">
        <v>131</v>
      </c>
      <c r="AC88" s="106" t="s">
        <v>133</v>
      </c>
    </row>
    <row r="89" spans="1:29" s="68" customFormat="1" ht="15" customHeight="1" x14ac:dyDescent="0.25">
      <c r="A89" s="107"/>
      <c r="B89" s="76" t="s">
        <v>60</v>
      </c>
      <c r="C89" s="85"/>
      <c r="D89" s="85"/>
      <c r="E89" s="85"/>
      <c r="F89" s="85"/>
      <c r="G89" s="85"/>
      <c r="H89" s="85"/>
      <c r="I89" s="65"/>
      <c r="J89" s="65"/>
      <c r="K89" s="65"/>
      <c r="L89" s="6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s="68" customFormat="1" ht="24" x14ac:dyDescent="0.25">
      <c r="A90" s="61">
        <v>219</v>
      </c>
      <c r="B90" s="62" t="s">
        <v>139</v>
      </c>
      <c r="C90" s="63" t="s">
        <v>49</v>
      </c>
      <c r="D90" s="63" t="s">
        <v>49</v>
      </c>
      <c r="E90" s="66">
        <v>35.28</v>
      </c>
      <c r="F90" s="66">
        <v>35.28</v>
      </c>
      <c r="G90" s="66">
        <v>27.87</v>
      </c>
      <c r="H90" s="85">
        <v>27.87</v>
      </c>
      <c r="I90" s="85">
        <v>33.840000000000003</v>
      </c>
      <c r="J90" s="85">
        <v>33.840000000000003</v>
      </c>
      <c r="K90" s="85">
        <v>396.84</v>
      </c>
      <c r="L90" s="85">
        <v>396.84</v>
      </c>
      <c r="M90" s="66">
        <v>0.03</v>
      </c>
      <c r="N90" s="66">
        <v>0.03</v>
      </c>
      <c r="O90" s="66">
        <v>0.54</v>
      </c>
      <c r="P90" s="66">
        <v>0.54</v>
      </c>
      <c r="Q90" s="66">
        <v>0</v>
      </c>
      <c r="R90" s="66">
        <v>0</v>
      </c>
      <c r="S90" s="85">
        <v>0</v>
      </c>
      <c r="T90" s="85">
        <v>0</v>
      </c>
      <c r="U90" s="66" t="s">
        <v>61</v>
      </c>
      <c r="V90" s="66">
        <v>267.62</v>
      </c>
      <c r="W90" s="66">
        <v>267.62</v>
      </c>
      <c r="X90" s="66">
        <v>0</v>
      </c>
      <c r="Y90" s="66">
        <v>0</v>
      </c>
      <c r="Z90" s="66">
        <v>36.799999999999997</v>
      </c>
      <c r="AA90" s="117">
        <v>36.799999999999997</v>
      </c>
      <c r="AB90" s="85">
        <v>0.93</v>
      </c>
      <c r="AC90" s="85">
        <v>0.93</v>
      </c>
    </row>
    <row r="91" spans="1:29" s="68" customFormat="1" x14ac:dyDescent="0.25">
      <c r="A91" s="69"/>
      <c r="B91" s="70" t="s">
        <v>21</v>
      </c>
      <c r="C91" s="71">
        <v>30</v>
      </c>
      <c r="D91" s="71">
        <v>60</v>
      </c>
      <c r="E91" s="72">
        <v>3.07</v>
      </c>
      <c r="F91" s="72">
        <v>3.07</v>
      </c>
      <c r="G91" s="72">
        <v>1.07</v>
      </c>
      <c r="H91" s="73">
        <v>1.07</v>
      </c>
      <c r="I91" s="72">
        <v>20.9</v>
      </c>
      <c r="J91" s="72">
        <v>20.9</v>
      </c>
      <c r="K91" s="73">
        <v>107.2</v>
      </c>
      <c r="L91" s="73">
        <v>107.2</v>
      </c>
      <c r="M91" s="73">
        <v>0.13</v>
      </c>
      <c r="N91" s="73">
        <v>0.13</v>
      </c>
      <c r="O91" s="73">
        <v>0</v>
      </c>
      <c r="P91" s="73">
        <v>0</v>
      </c>
      <c r="Q91" s="73">
        <v>0</v>
      </c>
      <c r="R91" s="73">
        <v>0</v>
      </c>
      <c r="S91" s="73">
        <v>0.34</v>
      </c>
      <c r="T91" s="73">
        <v>0.34</v>
      </c>
      <c r="U91" s="74" t="s">
        <v>21</v>
      </c>
      <c r="V91" s="73">
        <v>0.01</v>
      </c>
      <c r="W91" s="73">
        <v>0.01</v>
      </c>
      <c r="X91" s="73">
        <v>35.1</v>
      </c>
      <c r="Y91" s="73">
        <v>35.1</v>
      </c>
      <c r="Z91" s="73">
        <v>14.1</v>
      </c>
      <c r="AA91" s="75">
        <v>14.1</v>
      </c>
      <c r="AB91" s="73">
        <v>1.05</v>
      </c>
      <c r="AC91" s="73">
        <v>1.05</v>
      </c>
    </row>
    <row r="92" spans="1:29" s="68" customFormat="1" ht="14.25" customHeight="1" x14ac:dyDescent="0.25">
      <c r="A92" s="69">
        <v>685</v>
      </c>
      <c r="B92" s="62" t="s">
        <v>43</v>
      </c>
      <c r="C92" s="63" t="s">
        <v>44</v>
      </c>
      <c r="D92" s="63" t="s">
        <v>44</v>
      </c>
      <c r="E92" s="64">
        <v>8.9</v>
      </c>
      <c r="F92" s="64">
        <v>8.9</v>
      </c>
      <c r="G92" s="64">
        <v>3.06</v>
      </c>
      <c r="H92" s="65">
        <v>3.06</v>
      </c>
      <c r="I92" s="64">
        <v>26</v>
      </c>
      <c r="J92" s="64">
        <v>26</v>
      </c>
      <c r="K92" s="65">
        <v>58</v>
      </c>
      <c r="L92" s="65">
        <v>58</v>
      </c>
      <c r="M92" s="65">
        <v>0</v>
      </c>
      <c r="N92" s="65">
        <v>0</v>
      </c>
      <c r="O92" s="65">
        <v>6</v>
      </c>
      <c r="P92" s="65">
        <v>6</v>
      </c>
      <c r="Q92" s="65">
        <v>0</v>
      </c>
      <c r="R92" s="65">
        <v>0</v>
      </c>
      <c r="S92" s="65">
        <v>0</v>
      </c>
      <c r="T92" s="65">
        <v>0</v>
      </c>
      <c r="U92" s="66" t="s">
        <v>43</v>
      </c>
      <c r="V92" s="65">
        <v>11.6</v>
      </c>
      <c r="W92" s="65">
        <v>11.6</v>
      </c>
      <c r="X92" s="65">
        <v>4.12</v>
      </c>
      <c r="Y92" s="65">
        <v>4.12</v>
      </c>
      <c r="Z92" s="65">
        <v>6.5</v>
      </c>
      <c r="AA92" s="67">
        <v>6.5</v>
      </c>
      <c r="AB92" s="65">
        <v>0.34</v>
      </c>
      <c r="AC92" s="65">
        <v>0.34</v>
      </c>
    </row>
    <row r="93" spans="1:29" s="68" customFormat="1" ht="15" customHeight="1" x14ac:dyDescent="0.25">
      <c r="A93" s="69"/>
      <c r="B93" s="76" t="s">
        <v>45</v>
      </c>
      <c r="C93" s="63"/>
      <c r="D93" s="63"/>
      <c r="E93" s="77">
        <f>SUM(E90:E92)</f>
        <v>47.25</v>
      </c>
      <c r="F93" s="77">
        <f t="shared" ref="F93:T93" si="48">SUM(F90:F92)</f>
        <v>47.25</v>
      </c>
      <c r="G93" s="77">
        <f t="shared" si="48"/>
        <v>32</v>
      </c>
      <c r="H93" s="77">
        <f t="shared" si="48"/>
        <v>32</v>
      </c>
      <c r="I93" s="77">
        <f t="shared" si="48"/>
        <v>80.740000000000009</v>
      </c>
      <c r="J93" s="77">
        <f t="shared" si="48"/>
        <v>80.740000000000009</v>
      </c>
      <c r="K93" s="77">
        <f t="shared" si="48"/>
        <v>562.04</v>
      </c>
      <c r="L93" s="77">
        <f t="shared" si="48"/>
        <v>562.04</v>
      </c>
      <c r="M93" s="77">
        <f t="shared" si="48"/>
        <v>0.16</v>
      </c>
      <c r="N93" s="77">
        <f t="shared" si="48"/>
        <v>0.16</v>
      </c>
      <c r="O93" s="77">
        <f t="shared" si="48"/>
        <v>6.54</v>
      </c>
      <c r="P93" s="77">
        <f t="shared" si="48"/>
        <v>6.54</v>
      </c>
      <c r="Q93" s="77">
        <f t="shared" si="48"/>
        <v>0</v>
      </c>
      <c r="R93" s="77">
        <f t="shared" si="48"/>
        <v>0</v>
      </c>
      <c r="S93" s="77">
        <f t="shared" si="48"/>
        <v>0.34</v>
      </c>
      <c r="T93" s="77">
        <f t="shared" si="48"/>
        <v>0.34</v>
      </c>
      <c r="U93" s="63" t="s">
        <v>25</v>
      </c>
      <c r="V93" s="77">
        <f t="shared" ref="V93" si="49">SUM(V90:V92)</f>
        <v>279.23</v>
      </c>
      <c r="W93" s="77">
        <f t="shared" ref="W93" si="50">SUM(W90:W92)</f>
        <v>279.23</v>
      </c>
      <c r="X93" s="77">
        <f t="shared" ref="X93" si="51">SUM(X90:X92)</f>
        <v>39.22</v>
      </c>
      <c r="Y93" s="77">
        <f t="shared" ref="Y93" si="52">SUM(Y90:Y92)</f>
        <v>39.22</v>
      </c>
      <c r="Z93" s="77">
        <f t="shared" ref="Z93" si="53">SUM(Z90:Z92)</f>
        <v>57.4</v>
      </c>
      <c r="AA93" s="77">
        <f t="shared" ref="AA93" si="54">SUM(AA90:AA92)</f>
        <v>57.4</v>
      </c>
      <c r="AB93" s="77">
        <f t="shared" ref="AB93" si="55">SUM(AB90:AB92)</f>
        <v>2.3199999999999998</v>
      </c>
      <c r="AC93" s="77">
        <f t="shared" ref="AC93" si="56">SUM(AC90:AC92)</f>
        <v>2.3199999999999998</v>
      </c>
    </row>
    <row r="94" spans="1:29" s="68" customFormat="1" ht="15.75" customHeight="1" x14ac:dyDescent="0.25">
      <c r="A94" s="69"/>
      <c r="B94" s="76" t="s">
        <v>54</v>
      </c>
      <c r="C94" s="63"/>
      <c r="D94" s="63"/>
      <c r="E94" s="64"/>
      <c r="F94" s="64"/>
      <c r="G94" s="64"/>
      <c r="H94" s="64"/>
      <c r="I94" s="64"/>
      <c r="J94" s="64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6"/>
      <c r="V94" s="65"/>
      <c r="W94" s="65"/>
      <c r="X94" s="65"/>
      <c r="Y94" s="65"/>
      <c r="Z94" s="65"/>
      <c r="AA94" s="67"/>
      <c r="AB94" s="65"/>
      <c r="AC94" s="65"/>
    </row>
    <row r="95" spans="1:29" s="68" customFormat="1" ht="24.75" customHeight="1" x14ac:dyDescent="0.25">
      <c r="A95" s="69">
        <v>43</v>
      </c>
      <c r="B95" s="62" t="s">
        <v>151</v>
      </c>
      <c r="C95" s="63">
        <v>100</v>
      </c>
      <c r="D95" s="63">
        <v>100</v>
      </c>
      <c r="E95" s="64">
        <v>2</v>
      </c>
      <c r="F95" s="64">
        <v>2</v>
      </c>
      <c r="G95" s="64">
        <v>4.5</v>
      </c>
      <c r="H95" s="64">
        <v>4.5</v>
      </c>
      <c r="I95" s="64">
        <v>9.17</v>
      </c>
      <c r="J95" s="64">
        <v>9.17</v>
      </c>
      <c r="K95" s="65">
        <v>85</v>
      </c>
      <c r="L95" s="65">
        <v>85</v>
      </c>
      <c r="M95" s="65">
        <v>0.01</v>
      </c>
      <c r="N95" s="65">
        <v>0.01</v>
      </c>
      <c r="O95" s="65">
        <v>4.3499999999999996</v>
      </c>
      <c r="P95" s="65">
        <v>4.3499999999999996</v>
      </c>
      <c r="Q95" s="65">
        <v>0</v>
      </c>
      <c r="R95" s="65">
        <v>0</v>
      </c>
      <c r="S95" s="65">
        <v>1.2</v>
      </c>
      <c r="T95" s="65">
        <v>1.2</v>
      </c>
      <c r="U95" s="66" t="s">
        <v>64</v>
      </c>
      <c r="V95" s="65">
        <v>57.2</v>
      </c>
      <c r="W95" s="65">
        <v>57.2</v>
      </c>
      <c r="X95" s="65">
        <v>144</v>
      </c>
      <c r="Y95" s="65">
        <v>144</v>
      </c>
      <c r="Z95" s="65">
        <v>6.9</v>
      </c>
      <c r="AA95" s="67">
        <v>6.9</v>
      </c>
      <c r="AB95" s="65">
        <v>0.41</v>
      </c>
      <c r="AC95" s="65">
        <v>0.41</v>
      </c>
    </row>
    <row r="96" spans="1:29" s="68" customFormat="1" ht="17.45" customHeight="1" x14ac:dyDescent="0.25">
      <c r="A96" s="69">
        <v>208</v>
      </c>
      <c r="B96" s="62" t="s">
        <v>65</v>
      </c>
      <c r="C96" s="63">
        <v>250</v>
      </c>
      <c r="D96" s="63">
        <v>250</v>
      </c>
      <c r="E96" s="64">
        <v>2.69</v>
      </c>
      <c r="F96" s="64">
        <v>2.69</v>
      </c>
      <c r="G96" s="64">
        <v>2.84</v>
      </c>
      <c r="H96" s="64">
        <v>2.84</v>
      </c>
      <c r="I96" s="64">
        <v>17.14</v>
      </c>
      <c r="J96" s="64">
        <v>17.14</v>
      </c>
      <c r="K96" s="65">
        <v>104.75</v>
      </c>
      <c r="L96" s="65">
        <v>104.75</v>
      </c>
      <c r="M96" s="65">
        <v>0.11</v>
      </c>
      <c r="N96" s="65">
        <v>0.11</v>
      </c>
      <c r="O96" s="65">
        <v>8.25</v>
      </c>
      <c r="P96" s="65">
        <v>8.25</v>
      </c>
      <c r="Q96" s="65">
        <v>0</v>
      </c>
      <c r="R96" s="65">
        <v>0</v>
      </c>
      <c r="S96" s="65">
        <v>0</v>
      </c>
      <c r="T96" s="65">
        <v>0</v>
      </c>
      <c r="U96" s="66" t="s">
        <v>65</v>
      </c>
      <c r="V96" s="65">
        <v>24.6</v>
      </c>
      <c r="W96" s="65">
        <v>24.6</v>
      </c>
      <c r="X96" s="65">
        <v>66.650000000000006</v>
      </c>
      <c r="Y96" s="65">
        <v>66.650000000000006</v>
      </c>
      <c r="Z96" s="65">
        <v>27</v>
      </c>
      <c r="AA96" s="67">
        <v>27</v>
      </c>
      <c r="AB96" s="65">
        <v>1.0900000000000001</v>
      </c>
      <c r="AC96" s="65">
        <v>1.0900000000000001</v>
      </c>
    </row>
    <row r="97" spans="1:29" s="68" customFormat="1" ht="24" customHeight="1" x14ac:dyDescent="0.25">
      <c r="A97" s="69">
        <v>312</v>
      </c>
      <c r="B97" s="62" t="s">
        <v>48</v>
      </c>
      <c r="C97" s="63" t="s">
        <v>49</v>
      </c>
      <c r="D97" s="63" t="s">
        <v>49</v>
      </c>
      <c r="E97" s="64">
        <v>4.68</v>
      </c>
      <c r="F97" s="64">
        <v>4.68</v>
      </c>
      <c r="G97" s="64">
        <v>33.42</v>
      </c>
      <c r="H97" s="65">
        <v>33.42</v>
      </c>
      <c r="I97" s="64">
        <v>7.58</v>
      </c>
      <c r="J97" s="64">
        <v>7.58</v>
      </c>
      <c r="K97" s="65">
        <v>348.04</v>
      </c>
      <c r="L97" s="65">
        <v>348.04</v>
      </c>
      <c r="M97" s="65">
        <v>0.18</v>
      </c>
      <c r="N97" s="65">
        <v>0.18</v>
      </c>
      <c r="O97" s="65">
        <v>2.02</v>
      </c>
      <c r="P97" s="65">
        <v>2.02</v>
      </c>
      <c r="Q97" s="65">
        <v>0</v>
      </c>
      <c r="R97" s="65">
        <v>0</v>
      </c>
      <c r="S97" s="65">
        <v>0</v>
      </c>
      <c r="T97" s="65">
        <v>0</v>
      </c>
      <c r="U97" s="66" t="s">
        <v>48</v>
      </c>
      <c r="V97" s="65">
        <v>227.19</v>
      </c>
      <c r="W97" s="65">
        <v>227.19</v>
      </c>
      <c r="X97" s="65">
        <v>146.63999999999999</v>
      </c>
      <c r="Y97" s="65">
        <v>146.63999999999999</v>
      </c>
      <c r="Z97" s="65">
        <v>22.2</v>
      </c>
      <c r="AA97" s="67">
        <v>22.2</v>
      </c>
      <c r="AB97" s="65">
        <v>0.5</v>
      </c>
      <c r="AC97" s="65">
        <v>0.5</v>
      </c>
    </row>
    <row r="98" spans="1:29" s="68" customFormat="1" ht="17.45" customHeight="1" x14ac:dyDescent="0.25">
      <c r="A98" s="69">
        <v>374</v>
      </c>
      <c r="B98" s="62" t="s">
        <v>66</v>
      </c>
      <c r="C98" s="63">
        <v>100</v>
      </c>
      <c r="D98" s="63">
        <v>100</v>
      </c>
      <c r="E98" s="64">
        <v>14.3</v>
      </c>
      <c r="F98" s="64">
        <v>14.3</v>
      </c>
      <c r="G98" s="64">
        <v>5.03</v>
      </c>
      <c r="H98" s="65">
        <v>5.03</v>
      </c>
      <c r="I98" s="64">
        <v>6.02</v>
      </c>
      <c r="J98" s="64">
        <v>6.02</v>
      </c>
      <c r="K98" s="65">
        <v>146.19999999999999</v>
      </c>
      <c r="L98" s="65">
        <v>146.19999999999999</v>
      </c>
      <c r="M98" s="65">
        <v>0.15</v>
      </c>
      <c r="N98" s="65">
        <v>0.15</v>
      </c>
      <c r="O98" s="65">
        <v>4.05</v>
      </c>
      <c r="P98" s="65">
        <v>4.05</v>
      </c>
      <c r="Q98" s="65">
        <v>0.28000000000000003</v>
      </c>
      <c r="R98" s="65">
        <v>0.28000000000000003</v>
      </c>
      <c r="S98" s="65">
        <v>3.86</v>
      </c>
      <c r="T98" s="65">
        <v>3.86</v>
      </c>
      <c r="U98" s="66" t="s">
        <v>66</v>
      </c>
      <c r="V98" s="65">
        <v>76.2</v>
      </c>
      <c r="W98" s="65">
        <v>76.2</v>
      </c>
      <c r="X98" s="65">
        <v>263</v>
      </c>
      <c r="Y98" s="65">
        <v>263</v>
      </c>
      <c r="Z98" s="65">
        <v>35.4</v>
      </c>
      <c r="AA98" s="67">
        <v>35.4</v>
      </c>
      <c r="AB98" s="65">
        <v>0.85</v>
      </c>
      <c r="AC98" s="65">
        <v>0.85</v>
      </c>
    </row>
    <row r="99" spans="1:29" s="68" customFormat="1" ht="24" customHeight="1" x14ac:dyDescent="0.25">
      <c r="A99" s="69">
        <v>639</v>
      </c>
      <c r="B99" s="62" t="s">
        <v>33</v>
      </c>
      <c r="C99" s="63">
        <v>200</v>
      </c>
      <c r="D99" s="63">
        <v>200</v>
      </c>
      <c r="E99" s="64">
        <v>10</v>
      </c>
      <c r="F99" s="64">
        <v>10</v>
      </c>
      <c r="G99" s="64">
        <v>0.06</v>
      </c>
      <c r="H99" s="64">
        <v>0.06</v>
      </c>
      <c r="I99" s="64">
        <v>35.200000000000003</v>
      </c>
      <c r="J99" s="64">
        <v>35.200000000000003</v>
      </c>
      <c r="K99" s="65">
        <v>110</v>
      </c>
      <c r="L99" s="65">
        <v>110</v>
      </c>
      <c r="M99" s="65">
        <v>0.12</v>
      </c>
      <c r="N99" s="65">
        <v>0.12</v>
      </c>
      <c r="O99" s="65">
        <v>9.35</v>
      </c>
      <c r="P99" s="65">
        <v>9.35</v>
      </c>
      <c r="Q99" s="65">
        <v>0.12</v>
      </c>
      <c r="R99" s="65">
        <v>0.12</v>
      </c>
      <c r="S99" s="65">
        <v>1.68</v>
      </c>
      <c r="T99" s="65">
        <v>1.68</v>
      </c>
      <c r="U99" s="66" t="s">
        <v>33</v>
      </c>
      <c r="V99" s="65">
        <v>28.7</v>
      </c>
      <c r="W99" s="65">
        <v>28.7</v>
      </c>
      <c r="X99" s="65">
        <v>52.6</v>
      </c>
      <c r="Y99" s="65">
        <v>52.6</v>
      </c>
      <c r="Z99" s="65">
        <v>19.600000000000001</v>
      </c>
      <c r="AA99" s="67">
        <v>19.600000000000001</v>
      </c>
      <c r="AB99" s="65">
        <v>0.96</v>
      </c>
      <c r="AC99" s="65">
        <v>0.96</v>
      </c>
    </row>
    <row r="100" spans="1:29" s="68" customFormat="1" x14ac:dyDescent="0.25">
      <c r="A100" s="69"/>
      <c r="B100" s="70" t="s">
        <v>21</v>
      </c>
      <c r="C100" s="71">
        <v>30</v>
      </c>
      <c r="D100" s="71">
        <v>60</v>
      </c>
      <c r="E100" s="72">
        <v>3.07</v>
      </c>
      <c r="F100" s="72">
        <v>3.07</v>
      </c>
      <c r="G100" s="72">
        <v>1.07</v>
      </c>
      <c r="H100" s="73">
        <v>1.07</v>
      </c>
      <c r="I100" s="72">
        <v>20.9</v>
      </c>
      <c r="J100" s="72">
        <v>20.9</v>
      </c>
      <c r="K100" s="73">
        <v>107.2</v>
      </c>
      <c r="L100" s="73">
        <v>107.2</v>
      </c>
      <c r="M100" s="73">
        <v>0.13</v>
      </c>
      <c r="N100" s="73">
        <v>0.13</v>
      </c>
      <c r="O100" s="73">
        <v>0</v>
      </c>
      <c r="P100" s="73">
        <v>0</v>
      </c>
      <c r="Q100" s="73">
        <v>0</v>
      </c>
      <c r="R100" s="73">
        <v>0</v>
      </c>
      <c r="S100" s="73">
        <v>0.34</v>
      </c>
      <c r="T100" s="73">
        <v>0.34</v>
      </c>
      <c r="U100" s="74" t="s">
        <v>21</v>
      </c>
      <c r="V100" s="73">
        <v>0.01</v>
      </c>
      <c r="W100" s="73">
        <v>0.01</v>
      </c>
      <c r="X100" s="73">
        <v>35.1</v>
      </c>
      <c r="Y100" s="73">
        <v>35.1</v>
      </c>
      <c r="Z100" s="73">
        <v>14.1</v>
      </c>
      <c r="AA100" s="75">
        <v>14.1</v>
      </c>
      <c r="AB100" s="73">
        <v>1.05</v>
      </c>
      <c r="AC100" s="73">
        <v>1.05</v>
      </c>
    </row>
    <row r="101" spans="1:29" s="68" customFormat="1" ht="18.75" customHeight="1" x14ac:dyDescent="0.25">
      <c r="A101" s="69"/>
      <c r="B101" s="62" t="s">
        <v>34</v>
      </c>
      <c r="C101" s="63">
        <v>50</v>
      </c>
      <c r="D101" s="63">
        <v>70</v>
      </c>
      <c r="E101" s="64">
        <v>3.96</v>
      </c>
      <c r="F101" s="64">
        <v>3.96</v>
      </c>
      <c r="G101" s="64">
        <v>0.72</v>
      </c>
      <c r="H101" s="65">
        <v>0.72</v>
      </c>
      <c r="I101" s="64">
        <v>1.38</v>
      </c>
      <c r="J101" s="64">
        <v>1.38</v>
      </c>
      <c r="K101" s="65">
        <v>108.6</v>
      </c>
      <c r="L101" s="65">
        <v>108.6</v>
      </c>
      <c r="M101" s="65">
        <v>0.1</v>
      </c>
      <c r="N101" s="65">
        <v>0.1</v>
      </c>
      <c r="O101" s="65">
        <v>0</v>
      </c>
      <c r="P101" s="65">
        <v>0</v>
      </c>
      <c r="Q101" s="65">
        <v>0</v>
      </c>
      <c r="R101" s="65">
        <v>0</v>
      </c>
      <c r="S101" s="65">
        <v>0.5</v>
      </c>
      <c r="T101" s="65">
        <v>0.5</v>
      </c>
      <c r="U101" s="66" t="s">
        <v>34</v>
      </c>
      <c r="V101" s="65">
        <v>21</v>
      </c>
      <c r="W101" s="65">
        <v>21</v>
      </c>
      <c r="X101" s="65">
        <v>75.400000000000006</v>
      </c>
      <c r="Y101" s="65">
        <v>75.400000000000006</v>
      </c>
      <c r="Z101" s="65">
        <v>12</v>
      </c>
      <c r="AA101" s="67">
        <v>12</v>
      </c>
      <c r="AB101" s="65">
        <v>0.63</v>
      </c>
      <c r="AC101" s="65">
        <v>0.63</v>
      </c>
    </row>
    <row r="102" spans="1:29" s="68" customFormat="1" ht="17.45" customHeight="1" x14ac:dyDescent="0.25">
      <c r="A102" s="69">
        <v>368</v>
      </c>
      <c r="B102" s="62" t="s">
        <v>76</v>
      </c>
      <c r="C102" s="63">
        <v>100</v>
      </c>
      <c r="D102" s="63">
        <v>100</v>
      </c>
      <c r="E102" s="64">
        <v>0.9</v>
      </c>
      <c r="F102" s="64">
        <v>0.9</v>
      </c>
      <c r="G102" s="64">
        <v>0.2</v>
      </c>
      <c r="H102" s="65">
        <v>0.2</v>
      </c>
      <c r="I102" s="64">
        <v>8.1</v>
      </c>
      <c r="J102" s="64">
        <v>8.1</v>
      </c>
      <c r="K102" s="65">
        <v>38.76</v>
      </c>
      <c r="L102" s="65">
        <v>38.76</v>
      </c>
      <c r="M102" s="65">
        <v>0.04</v>
      </c>
      <c r="N102" s="65">
        <v>0.04</v>
      </c>
      <c r="O102" s="65">
        <v>25</v>
      </c>
      <c r="P102" s="65">
        <v>25</v>
      </c>
      <c r="Q102" s="65">
        <v>0</v>
      </c>
      <c r="R102" s="65">
        <v>0</v>
      </c>
      <c r="S102" s="65">
        <v>0</v>
      </c>
      <c r="T102" s="65">
        <v>0</v>
      </c>
      <c r="U102" s="66"/>
      <c r="V102" s="65">
        <v>34</v>
      </c>
      <c r="W102" s="65">
        <v>34</v>
      </c>
      <c r="X102" s="65">
        <v>35</v>
      </c>
      <c r="Y102" s="65">
        <v>35</v>
      </c>
      <c r="Z102" s="65">
        <v>13</v>
      </c>
      <c r="AA102" s="67">
        <v>13</v>
      </c>
      <c r="AB102" s="65">
        <v>3</v>
      </c>
      <c r="AC102" s="65">
        <v>3</v>
      </c>
    </row>
    <row r="103" spans="1:29" s="68" customFormat="1" ht="17.45" customHeight="1" x14ac:dyDescent="0.25">
      <c r="A103" s="69"/>
      <c r="B103" s="88" t="s">
        <v>114</v>
      </c>
      <c r="C103" s="63"/>
      <c r="D103" s="63"/>
      <c r="E103" s="77">
        <f>SUM(E95:E102)</f>
        <v>41.6</v>
      </c>
      <c r="F103" s="77">
        <f t="shared" ref="F103:AC103" si="57">SUM(F95:F102)</f>
        <v>41.6</v>
      </c>
      <c r="G103" s="77">
        <f t="shared" si="57"/>
        <v>47.840000000000011</v>
      </c>
      <c r="H103" s="77">
        <f t="shared" si="57"/>
        <v>47.840000000000011</v>
      </c>
      <c r="I103" s="77">
        <f t="shared" si="57"/>
        <v>105.48999999999998</v>
      </c>
      <c r="J103" s="77">
        <f t="shared" si="57"/>
        <v>105.48999999999998</v>
      </c>
      <c r="K103" s="77">
        <f t="shared" si="57"/>
        <v>1048.5500000000002</v>
      </c>
      <c r="L103" s="77">
        <f t="shared" si="57"/>
        <v>1048.5500000000002</v>
      </c>
      <c r="M103" s="77">
        <f t="shared" si="57"/>
        <v>0.84</v>
      </c>
      <c r="N103" s="77">
        <f t="shared" si="57"/>
        <v>0.84</v>
      </c>
      <c r="O103" s="77">
        <f t="shared" si="57"/>
        <v>53.019999999999996</v>
      </c>
      <c r="P103" s="77">
        <f t="shared" si="57"/>
        <v>53.019999999999996</v>
      </c>
      <c r="Q103" s="77">
        <f t="shared" si="57"/>
        <v>0.4</v>
      </c>
      <c r="R103" s="77">
        <f t="shared" si="57"/>
        <v>0.4</v>
      </c>
      <c r="S103" s="77">
        <f t="shared" si="57"/>
        <v>7.5799999999999992</v>
      </c>
      <c r="T103" s="77">
        <f t="shared" si="57"/>
        <v>7.5799999999999992</v>
      </c>
      <c r="U103" s="77">
        <f t="shared" si="57"/>
        <v>0</v>
      </c>
      <c r="V103" s="77">
        <f t="shared" si="57"/>
        <v>468.9</v>
      </c>
      <c r="W103" s="77">
        <f t="shared" si="57"/>
        <v>468.9</v>
      </c>
      <c r="X103" s="77">
        <f t="shared" si="57"/>
        <v>818.39</v>
      </c>
      <c r="Y103" s="77">
        <f t="shared" si="57"/>
        <v>818.39</v>
      </c>
      <c r="Z103" s="77">
        <f t="shared" si="57"/>
        <v>150.19999999999999</v>
      </c>
      <c r="AA103" s="77">
        <f t="shared" si="57"/>
        <v>150.19999999999999</v>
      </c>
      <c r="AB103" s="77">
        <f t="shared" si="57"/>
        <v>8.49</v>
      </c>
      <c r="AC103" s="77">
        <f t="shared" si="57"/>
        <v>8.49</v>
      </c>
    </row>
    <row r="104" spans="1:29" s="68" customFormat="1" ht="17.45" customHeight="1" x14ac:dyDescent="0.25">
      <c r="A104" s="69"/>
      <c r="B104" s="88" t="s">
        <v>115</v>
      </c>
      <c r="C104" s="64"/>
      <c r="D104" s="77"/>
      <c r="E104" s="77">
        <f>E103+E93</f>
        <v>88.85</v>
      </c>
      <c r="F104" s="77">
        <f t="shared" ref="F104:T104" si="58">F103+F93</f>
        <v>88.85</v>
      </c>
      <c r="G104" s="77">
        <f t="shared" si="58"/>
        <v>79.84</v>
      </c>
      <c r="H104" s="77">
        <f t="shared" si="58"/>
        <v>79.84</v>
      </c>
      <c r="I104" s="77">
        <f t="shared" si="58"/>
        <v>186.23</v>
      </c>
      <c r="J104" s="77">
        <f t="shared" si="58"/>
        <v>186.23</v>
      </c>
      <c r="K104" s="77">
        <f t="shared" si="58"/>
        <v>1610.5900000000001</v>
      </c>
      <c r="L104" s="77">
        <f t="shared" si="58"/>
        <v>1610.5900000000001</v>
      </c>
      <c r="M104" s="77">
        <f t="shared" si="58"/>
        <v>1</v>
      </c>
      <c r="N104" s="77">
        <f t="shared" si="58"/>
        <v>1</v>
      </c>
      <c r="O104" s="77">
        <f t="shared" si="58"/>
        <v>59.559999999999995</v>
      </c>
      <c r="P104" s="77">
        <f t="shared" si="58"/>
        <v>59.559999999999995</v>
      </c>
      <c r="Q104" s="77">
        <f t="shared" si="58"/>
        <v>0.4</v>
      </c>
      <c r="R104" s="77">
        <f t="shared" si="58"/>
        <v>0.4</v>
      </c>
      <c r="S104" s="77">
        <f t="shared" si="58"/>
        <v>7.919999999999999</v>
      </c>
      <c r="T104" s="77">
        <f t="shared" si="58"/>
        <v>7.919999999999999</v>
      </c>
      <c r="U104" s="90" t="s">
        <v>37</v>
      </c>
      <c r="V104" s="77">
        <f t="shared" ref="V104" si="59">V103+V93</f>
        <v>748.13</v>
      </c>
      <c r="W104" s="77">
        <f t="shared" ref="W104" si="60">W103+W93</f>
        <v>748.13</v>
      </c>
      <c r="X104" s="77">
        <f t="shared" ref="X104" si="61">X103+X93</f>
        <v>857.61</v>
      </c>
      <c r="Y104" s="77">
        <f t="shared" ref="Y104" si="62">Y103+Y93</f>
        <v>857.61</v>
      </c>
      <c r="Z104" s="77">
        <f t="shared" ref="Z104" si="63">Z103+Z93</f>
        <v>207.6</v>
      </c>
      <c r="AA104" s="77">
        <f t="shared" ref="AA104" si="64">AA103+AA93</f>
        <v>207.6</v>
      </c>
      <c r="AB104" s="77">
        <f t="shared" ref="AB104" si="65">AB103+AB93</f>
        <v>10.81</v>
      </c>
      <c r="AC104" s="77">
        <f t="shared" ref="AC104" si="66">AC103+AC93</f>
        <v>10.81</v>
      </c>
    </row>
    <row r="105" spans="1:29" s="68" customFormat="1" ht="17.45" customHeight="1" x14ac:dyDescent="0.25">
      <c r="A105" s="69"/>
      <c r="B105" s="92" t="s">
        <v>129</v>
      </c>
      <c r="C105" s="115"/>
      <c r="D105" s="94"/>
      <c r="E105" s="95"/>
      <c r="F105" s="96"/>
      <c r="G105" s="96"/>
      <c r="H105" s="96"/>
      <c r="I105" s="96"/>
      <c r="J105" s="97"/>
      <c r="K105" s="93"/>
      <c r="L105" s="94"/>
      <c r="M105" s="95"/>
      <c r="N105" s="96"/>
      <c r="O105" s="96"/>
      <c r="P105" s="96"/>
      <c r="Q105" s="96"/>
      <c r="R105" s="96"/>
      <c r="S105" s="96"/>
      <c r="T105" s="97"/>
      <c r="U105" s="98"/>
      <c r="V105" s="95"/>
      <c r="W105" s="96"/>
      <c r="X105" s="96"/>
      <c r="Y105" s="96"/>
      <c r="Z105" s="96"/>
      <c r="AA105" s="96"/>
      <c r="AB105" s="96"/>
      <c r="AC105" s="96"/>
    </row>
    <row r="106" spans="1:29" s="68" customFormat="1" ht="15" customHeight="1" x14ac:dyDescent="0.25">
      <c r="A106" s="69"/>
      <c r="B106" s="101" t="s">
        <v>35</v>
      </c>
      <c r="C106" s="64">
        <v>50</v>
      </c>
      <c r="D106" s="64">
        <v>50</v>
      </c>
      <c r="E106" s="64">
        <v>1.35</v>
      </c>
      <c r="F106" s="64">
        <v>1.35</v>
      </c>
      <c r="G106" s="64">
        <v>2.15</v>
      </c>
      <c r="H106" s="64">
        <v>2.15</v>
      </c>
      <c r="I106" s="64">
        <v>41.15</v>
      </c>
      <c r="J106" s="64">
        <v>41.15</v>
      </c>
      <c r="K106" s="64">
        <v>182</v>
      </c>
      <c r="L106" s="64">
        <v>182</v>
      </c>
      <c r="M106" s="64">
        <v>5.0000000000000001E-3</v>
      </c>
      <c r="N106" s="64">
        <v>5.0000000000000001E-3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66"/>
      <c r="V106" s="64">
        <v>0</v>
      </c>
      <c r="W106" s="64">
        <v>0</v>
      </c>
      <c r="X106" s="64">
        <v>0</v>
      </c>
      <c r="Y106" s="64">
        <v>0</v>
      </c>
      <c r="Z106" s="64">
        <v>0</v>
      </c>
      <c r="AA106" s="64">
        <v>0</v>
      </c>
      <c r="AB106" s="64">
        <v>0</v>
      </c>
      <c r="AC106" s="64">
        <v>0</v>
      </c>
    </row>
    <row r="107" spans="1:29" s="68" customFormat="1" ht="15" customHeight="1" x14ac:dyDescent="0.25">
      <c r="A107" s="69"/>
      <c r="B107" s="101" t="s">
        <v>140</v>
      </c>
      <c r="C107" s="64">
        <v>200</v>
      </c>
      <c r="D107" s="64">
        <v>200</v>
      </c>
      <c r="E107" s="64">
        <v>5.6</v>
      </c>
      <c r="F107" s="64">
        <v>5.6</v>
      </c>
      <c r="G107" s="64">
        <v>6.4</v>
      </c>
      <c r="H107" s="64">
        <v>6.4</v>
      </c>
      <c r="I107" s="64">
        <v>19.399999999999999</v>
      </c>
      <c r="J107" s="64">
        <v>19.399999999999999</v>
      </c>
      <c r="K107" s="64">
        <v>153.9</v>
      </c>
      <c r="L107" s="64">
        <v>153.9</v>
      </c>
      <c r="M107" s="64">
        <v>0.06</v>
      </c>
      <c r="N107" s="64">
        <v>0.06</v>
      </c>
      <c r="O107" s="64">
        <v>1.2</v>
      </c>
      <c r="P107" s="64">
        <v>1.2</v>
      </c>
      <c r="Q107" s="64">
        <v>0.08</v>
      </c>
      <c r="R107" s="64">
        <v>0.08</v>
      </c>
      <c r="S107" s="64">
        <v>0</v>
      </c>
      <c r="T107" s="64">
        <v>0</v>
      </c>
      <c r="U107" s="64">
        <v>0</v>
      </c>
      <c r="V107" s="64">
        <v>0</v>
      </c>
      <c r="W107" s="64">
        <v>0</v>
      </c>
      <c r="X107" s="64">
        <v>0</v>
      </c>
      <c r="Y107" s="64">
        <v>0</v>
      </c>
      <c r="Z107" s="64">
        <v>0</v>
      </c>
      <c r="AA107" s="64">
        <v>0</v>
      </c>
      <c r="AB107" s="64">
        <v>0</v>
      </c>
      <c r="AC107" s="64">
        <v>0</v>
      </c>
    </row>
    <row r="108" spans="1:29" s="68" customFormat="1" ht="15" customHeight="1" x14ac:dyDescent="0.25">
      <c r="A108" s="69"/>
      <c r="B108" s="92" t="s">
        <v>25</v>
      </c>
      <c r="C108" s="64"/>
      <c r="D108" s="77"/>
      <c r="E108" s="77">
        <v>6.95</v>
      </c>
      <c r="F108" s="77">
        <v>6.95</v>
      </c>
      <c r="G108" s="77">
        <v>8.5500000000000007</v>
      </c>
      <c r="H108" s="77">
        <v>8.5500000000000007</v>
      </c>
      <c r="I108" s="77">
        <v>60.55</v>
      </c>
      <c r="J108" s="77">
        <v>60.55</v>
      </c>
      <c r="K108" s="77">
        <v>335.9</v>
      </c>
      <c r="L108" s="77">
        <v>335.9</v>
      </c>
      <c r="M108" s="77">
        <v>6.5000000000000002E-2</v>
      </c>
      <c r="N108" s="77">
        <v>6.5000000000000002E-2</v>
      </c>
      <c r="O108" s="77">
        <v>1.2</v>
      </c>
      <c r="P108" s="77">
        <v>1.2</v>
      </c>
      <c r="Q108" s="77">
        <v>0.08</v>
      </c>
      <c r="R108" s="77">
        <v>0.08</v>
      </c>
      <c r="S108" s="77">
        <v>0</v>
      </c>
      <c r="T108" s="77">
        <v>0</v>
      </c>
      <c r="U108" s="77">
        <v>0</v>
      </c>
      <c r="V108" s="77">
        <v>0</v>
      </c>
      <c r="W108" s="77">
        <v>0</v>
      </c>
      <c r="X108" s="77">
        <v>0</v>
      </c>
      <c r="Y108" s="77">
        <v>0</v>
      </c>
      <c r="Z108" s="77">
        <v>0</v>
      </c>
      <c r="AA108" s="77">
        <v>0</v>
      </c>
      <c r="AB108" s="77">
        <v>0</v>
      </c>
      <c r="AC108" s="77">
        <v>0</v>
      </c>
    </row>
    <row r="109" spans="1:29" s="68" customFormat="1" ht="15" customHeight="1" x14ac:dyDescent="0.25">
      <c r="A109" s="69"/>
      <c r="B109" s="187" t="s">
        <v>1</v>
      </c>
      <c r="C109" s="180" t="s">
        <v>2</v>
      </c>
      <c r="D109" s="181"/>
      <c r="E109" s="162" t="s">
        <v>3</v>
      </c>
      <c r="F109" s="139"/>
      <c r="G109" s="139"/>
      <c r="H109" s="139"/>
      <c r="I109" s="139"/>
      <c r="J109" s="140"/>
      <c r="K109" s="180" t="s">
        <v>4</v>
      </c>
      <c r="L109" s="181"/>
      <c r="M109" s="138" t="s">
        <v>5</v>
      </c>
      <c r="N109" s="139"/>
      <c r="O109" s="139"/>
      <c r="P109" s="139"/>
      <c r="Q109" s="139"/>
      <c r="R109" s="139"/>
      <c r="S109" s="139"/>
      <c r="T109" s="140"/>
      <c r="U109" s="60"/>
      <c r="V109" s="138" t="s">
        <v>6</v>
      </c>
      <c r="W109" s="139"/>
      <c r="X109" s="139"/>
      <c r="Y109" s="139"/>
      <c r="Z109" s="139"/>
      <c r="AA109" s="139"/>
      <c r="AB109" s="139"/>
      <c r="AC109" s="139"/>
    </row>
    <row r="110" spans="1:29" s="68" customFormat="1" ht="13.5" customHeight="1" x14ac:dyDescent="0.25">
      <c r="A110" s="69"/>
      <c r="B110" s="188"/>
      <c r="C110" s="182"/>
      <c r="D110" s="183"/>
      <c r="E110" s="116" t="s">
        <v>7</v>
      </c>
      <c r="F110" s="90"/>
      <c r="G110" s="116" t="s">
        <v>8</v>
      </c>
      <c r="H110" s="90"/>
      <c r="I110" s="109" t="s">
        <v>9</v>
      </c>
      <c r="J110" s="110"/>
      <c r="K110" s="182"/>
      <c r="L110" s="183"/>
      <c r="M110" s="53" t="s">
        <v>10</v>
      </c>
      <c r="N110" s="53" t="s">
        <v>10</v>
      </c>
      <c r="O110" s="53" t="s">
        <v>11</v>
      </c>
      <c r="P110" s="53" t="s">
        <v>11</v>
      </c>
      <c r="Q110" s="53" t="s">
        <v>12</v>
      </c>
      <c r="R110" s="53" t="s">
        <v>12</v>
      </c>
      <c r="S110" s="53" t="s">
        <v>13</v>
      </c>
      <c r="T110" s="53" t="s">
        <v>13</v>
      </c>
      <c r="U110" s="53"/>
      <c r="V110" s="53" t="s">
        <v>14</v>
      </c>
      <c r="W110" s="53" t="s">
        <v>14</v>
      </c>
      <c r="X110" s="53" t="s">
        <v>15</v>
      </c>
      <c r="Y110" s="53" t="s">
        <v>15</v>
      </c>
      <c r="Z110" s="53" t="s">
        <v>16</v>
      </c>
      <c r="AA110" s="53" t="s">
        <v>16</v>
      </c>
      <c r="AB110" s="53" t="s">
        <v>17</v>
      </c>
      <c r="AC110" s="53" t="s">
        <v>17</v>
      </c>
    </row>
    <row r="111" spans="1:29" s="68" customFormat="1" ht="23.25" customHeight="1" x14ac:dyDescent="0.25">
      <c r="A111" s="104" t="s">
        <v>0</v>
      </c>
      <c r="B111" s="105"/>
      <c r="C111" s="106" t="s">
        <v>131</v>
      </c>
      <c r="D111" s="106" t="s">
        <v>130</v>
      </c>
      <c r="E111" s="106" t="s">
        <v>132</v>
      </c>
      <c r="F111" s="106" t="s">
        <v>133</v>
      </c>
      <c r="G111" s="106" t="s">
        <v>134</v>
      </c>
      <c r="H111" s="106" t="s">
        <v>133</v>
      </c>
      <c r="I111" s="106" t="s">
        <v>135</v>
      </c>
      <c r="J111" s="106" t="s">
        <v>133</v>
      </c>
      <c r="K111" s="106" t="s">
        <v>135</v>
      </c>
      <c r="L111" s="106" t="s">
        <v>133</v>
      </c>
      <c r="M111" s="106" t="s">
        <v>131</v>
      </c>
      <c r="N111" s="106" t="s">
        <v>133</v>
      </c>
      <c r="O111" s="106" t="s">
        <v>131</v>
      </c>
      <c r="P111" s="106" t="s">
        <v>133</v>
      </c>
      <c r="Q111" s="106" t="s">
        <v>131</v>
      </c>
      <c r="R111" s="106" t="s">
        <v>133</v>
      </c>
      <c r="S111" s="106" t="s">
        <v>131</v>
      </c>
      <c r="T111" s="106" t="s">
        <v>133</v>
      </c>
      <c r="U111" s="78" t="s">
        <v>18</v>
      </c>
      <c r="V111" s="106" t="s">
        <v>131</v>
      </c>
      <c r="W111" s="106" t="s">
        <v>133</v>
      </c>
      <c r="X111" s="106" t="s">
        <v>131</v>
      </c>
      <c r="Y111" s="106" t="s">
        <v>133</v>
      </c>
      <c r="Z111" s="106" t="s">
        <v>131</v>
      </c>
      <c r="AA111" s="106" t="s">
        <v>133</v>
      </c>
      <c r="AB111" s="106" t="s">
        <v>131</v>
      </c>
      <c r="AC111" s="106" t="s">
        <v>133</v>
      </c>
    </row>
    <row r="112" spans="1:29" s="68" customFormat="1" ht="15" customHeight="1" x14ac:dyDescent="0.25">
      <c r="A112" s="107"/>
      <c r="B112" s="76" t="s">
        <v>68</v>
      </c>
      <c r="C112" s="85"/>
      <c r="D112" s="85"/>
      <c r="E112" s="85"/>
      <c r="F112" s="85"/>
      <c r="G112" s="85"/>
      <c r="H112" s="85"/>
      <c r="I112" s="65"/>
      <c r="J112" s="65"/>
      <c r="K112" s="65"/>
      <c r="L112" s="6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</row>
    <row r="113" spans="1:29" s="68" customFormat="1" ht="36" x14ac:dyDescent="0.25">
      <c r="A113" s="61">
        <v>679</v>
      </c>
      <c r="B113" s="118" t="s">
        <v>69</v>
      </c>
      <c r="C113" s="119" t="s">
        <v>99</v>
      </c>
      <c r="D113" s="119" t="s">
        <v>99</v>
      </c>
      <c r="E113" s="120">
        <v>5.4</v>
      </c>
      <c r="F113" s="120">
        <v>5.4</v>
      </c>
      <c r="G113" s="120">
        <v>7</v>
      </c>
      <c r="H113" s="120">
        <v>7</v>
      </c>
      <c r="I113" s="120">
        <v>31.64</v>
      </c>
      <c r="J113" s="120">
        <v>31.64</v>
      </c>
      <c r="K113" s="44">
        <v>229.16</v>
      </c>
      <c r="L113" s="44">
        <v>229.16</v>
      </c>
      <c r="M113" s="44">
        <v>0.18</v>
      </c>
      <c r="N113" s="44">
        <v>0.18</v>
      </c>
      <c r="O113" s="44">
        <v>0</v>
      </c>
      <c r="P113" s="44">
        <v>0</v>
      </c>
      <c r="Q113" s="44">
        <v>20</v>
      </c>
      <c r="R113" s="44">
        <v>20</v>
      </c>
      <c r="S113" s="44">
        <v>2.0249999999999999</v>
      </c>
      <c r="T113" s="44">
        <v>2.0249999999999999</v>
      </c>
      <c r="U113" s="121" t="s">
        <v>70</v>
      </c>
      <c r="V113" s="44">
        <v>27</v>
      </c>
      <c r="W113" s="44">
        <v>27</v>
      </c>
      <c r="X113" s="44">
        <v>272.25</v>
      </c>
      <c r="Y113" s="44">
        <v>272.25</v>
      </c>
      <c r="Z113" s="44">
        <v>78</v>
      </c>
      <c r="AA113" s="45">
        <v>78</v>
      </c>
      <c r="AB113" s="44">
        <v>3</v>
      </c>
      <c r="AC113" s="44">
        <v>3</v>
      </c>
    </row>
    <row r="114" spans="1:29" s="68" customFormat="1" ht="14.25" customHeight="1" x14ac:dyDescent="0.25">
      <c r="A114" s="69">
        <v>685</v>
      </c>
      <c r="B114" s="62" t="s">
        <v>43</v>
      </c>
      <c r="C114" s="63" t="s">
        <v>44</v>
      </c>
      <c r="D114" s="63" t="s">
        <v>44</v>
      </c>
      <c r="E114" s="64">
        <v>8.9</v>
      </c>
      <c r="F114" s="64">
        <v>8.9</v>
      </c>
      <c r="G114" s="64">
        <v>3.06</v>
      </c>
      <c r="H114" s="65">
        <v>3.06</v>
      </c>
      <c r="I114" s="64">
        <v>26</v>
      </c>
      <c r="J114" s="64">
        <v>26</v>
      </c>
      <c r="K114" s="65">
        <v>58</v>
      </c>
      <c r="L114" s="65">
        <v>58</v>
      </c>
      <c r="M114" s="65">
        <v>0</v>
      </c>
      <c r="N114" s="65">
        <v>0</v>
      </c>
      <c r="O114" s="65">
        <v>6</v>
      </c>
      <c r="P114" s="65">
        <v>6</v>
      </c>
      <c r="Q114" s="65">
        <v>0</v>
      </c>
      <c r="R114" s="65">
        <v>0</v>
      </c>
      <c r="S114" s="65">
        <v>0</v>
      </c>
      <c r="T114" s="65">
        <v>0</v>
      </c>
      <c r="U114" s="66" t="s">
        <v>43</v>
      </c>
      <c r="V114" s="65">
        <v>11.6</v>
      </c>
      <c r="W114" s="65">
        <v>11.6</v>
      </c>
      <c r="X114" s="65">
        <v>4.12</v>
      </c>
      <c r="Y114" s="65">
        <v>4.12</v>
      </c>
      <c r="Z114" s="65">
        <v>6.5</v>
      </c>
      <c r="AA114" s="67">
        <v>6.5</v>
      </c>
      <c r="AB114" s="65">
        <v>0.34</v>
      </c>
      <c r="AC114" s="65">
        <v>0.34</v>
      </c>
    </row>
    <row r="115" spans="1:29" s="68" customFormat="1" x14ac:dyDescent="0.25">
      <c r="A115" s="69"/>
      <c r="B115" s="70" t="s">
        <v>21</v>
      </c>
      <c r="C115" s="71">
        <v>30</v>
      </c>
      <c r="D115" s="71">
        <v>60</v>
      </c>
      <c r="E115" s="72">
        <v>3.07</v>
      </c>
      <c r="F115" s="72">
        <v>3.07</v>
      </c>
      <c r="G115" s="72">
        <v>1.07</v>
      </c>
      <c r="H115" s="73">
        <v>1.07</v>
      </c>
      <c r="I115" s="72">
        <v>20.9</v>
      </c>
      <c r="J115" s="72">
        <v>20.9</v>
      </c>
      <c r="K115" s="73">
        <v>107.2</v>
      </c>
      <c r="L115" s="73">
        <v>107.2</v>
      </c>
      <c r="M115" s="73">
        <v>0.13</v>
      </c>
      <c r="N115" s="73">
        <v>0.13</v>
      </c>
      <c r="O115" s="73">
        <v>0</v>
      </c>
      <c r="P115" s="73">
        <v>0</v>
      </c>
      <c r="Q115" s="73">
        <v>0</v>
      </c>
      <c r="R115" s="73">
        <v>0</v>
      </c>
      <c r="S115" s="73">
        <v>0.34</v>
      </c>
      <c r="T115" s="73">
        <v>0.34</v>
      </c>
      <c r="U115" s="74" t="s">
        <v>21</v>
      </c>
      <c r="V115" s="73">
        <v>0.01</v>
      </c>
      <c r="W115" s="73">
        <v>0.01</v>
      </c>
      <c r="X115" s="73">
        <v>35.1</v>
      </c>
      <c r="Y115" s="73">
        <v>35.1</v>
      </c>
      <c r="Z115" s="73">
        <v>14.1</v>
      </c>
      <c r="AA115" s="75">
        <v>14.1</v>
      </c>
      <c r="AB115" s="73">
        <v>1.05</v>
      </c>
      <c r="AC115" s="73">
        <v>1.05</v>
      </c>
    </row>
    <row r="116" spans="1:29" s="68" customFormat="1" ht="14.25" customHeight="1" x14ac:dyDescent="0.25">
      <c r="A116" s="69">
        <v>51</v>
      </c>
      <c r="B116" s="62" t="s">
        <v>71</v>
      </c>
      <c r="C116" s="63">
        <v>100</v>
      </c>
      <c r="D116" s="63">
        <v>100</v>
      </c>
      <c r="E116" s="64">
        <v>1.43</v>
      </c>
      <c r="F116" s="64">
        <v>1.43</v>
      </c>
      <c r="G116" s="64">
        <v>6.09</v>
      </c>
      <c r="H116" s="64">
        <v>6.09</v>
      </c>
      <c r="I116" s="64">
        <v>10.199999999999999</v>
      </c>
      <c r="J116" s="64">
        <v>10.199999999999999</v>
      </c>
      <c r="K116" s="65">
        <v>93.9</v>
      </c>
      <c r="L116" s="65">
        <v>93.9</v>
      </c>
      <c r="M116" s="65">
        <v>7.0000000000000007E-2</v>
      </c>
      <c r="N116" s="65">
        <v>7.0000000000000007E-2</v>
      </c>
      <c r="O116" s="65">
        <v>9.5</v>
      </c>
      <c r="P116" s="65">
        <v>9.5</v>
      </c>
      <c r="Q116" s="65">
        <v>0.02</v>
      </c>
      <c r="R116" s="65">
        <v>0.02</v>
      </c>
      <c r="S116" s="65">
        <v>0.41</v>
      </c>
      <c r="T116" s="65">
        <v>0.41</v>
      </c>
      <c r="U116" s="66" t="s">
        <v>71</v>
      </c>
      <c r="V116" s="65">
        <v>35.15</v>
      </c>
      <c r="W116" s="65">
        <v>35.15</v>
      </c>
      <c r="X116" s="65">
        <v>78</v>
      </c>
      <c r="Y116" s="65">
        <v>78</v>
      </c>
      <c r="Z116" s="65">
        <v>33.9</v>
      </c>
      <c r="AA116" s="67">
        <v>33.9</v>
      </c>
      <c r="AB116" s="65">
        <v>0.6</v>
      </c>
      <c r="AC116" s="65">
        <v>0.6</v>
      </c>
    </row>
    <row r="117" spans="1:29" s="68" customFormat="1" ht="12" customHeight="1" x14ac:dyDescent="0.25">
      <c r="A117" s="69"/>
      <c r="B117" s="76" t="s">
        <v>45</v>
      </c>
      <c r="C117" s="63"/>
      <c r="D117" s="63"/>
      <c r="E117" s="77">
        <f>SUM(E113:E116)</f>
        <v>18.8</v>
      </c>
      <c r="F117" s="77">
        <f t="shared" ref="F117:T117" si="67">SUM(F113:F116)</f>
        <v>18.8</v>
      </c>
      <c r="G117" s="77">
        <f t="shared" si="67"/>
        <v>17.22</v>
      </c>
      <c r="H117" s="77">
        <f t="shared" si="67"/>
        <v>17.22</v>
      </c>
      <c r="I117" s="77">
        <f t="shared" si="67"/>
        <v>88.74</v>
      </c>
      <c r="J117" s="77">
        <f t="shared" si="67"/>
        <v>88.74</v>
      </c>
      <c r="K117" s="77">
        <f t="shared" si="67"/>
        <v>488.26</v>
      </c>
      <c r="L117" s="77">
        <f t="shared" si="67"/>
        <v>488.26</v>
      </c>
      <c r="M117" s="77">
        <f t="shared" si="67"/>
        <v>0.38</v>
      </c>
      <c r="N117" s="77">
        <f t="shared" si="67"/>
        <v>0.38</v>
      </c>
      <c r="O117" s="77">
        <f t="shared" si="67"/>
        <v>15.5</v>
      </c>
      <c r="P117" s="77">
        <f t="shared" si="67"/>
        <v>15.5</v>
      </c>
      <c r="Q117" s="77">
        <f t="shared" si="67"/>
        <v>20.02</v>
      </c>
      <c r="R117" s="77">
        <f t="shared" si="67"/>
        <v>20.02</v>
      </c>
      <c r="S117" s="77">
        <f t="shared" si="67"/>
        <v>2.7749999999999999</v>
      </c>
      <c r="T117" s="77">
        <f t="shared" si="67"/>
        <v>2.7749999999999999</v>
      </c>
      <c r="U117" s="63" t="s">
        <v>25</v>
      </c>
      <c r="V117" s="77">
        <f t="shared" ref="V117" si="68">SUM(V113:V116)</f>
        <v>73.759999999999991</v>
      </c>
      <c r="W117" s="77">
        <f t="shared" ref="W117" si="69">SUM(W113:W116)</f>
        <v>73.759999999999991</v>
      </c>
      <c r="X117" s="77">
        <f t="shared" ref="X117" si="70">SUM(X113:X116)</f>
        <v>389.47</v>
      </c>
      <c r="Y117" s="77">
        <f t="shared" ref="Y117" si="71">SUM(Y113:Y116)</f>
        <v>389.47</v>
      </c>
      <c r="Z117" s="77">
        <f t="shared" ref="Z117" si="72">SUM(Z113:Z116)</f>
        <v>132.5</v>
      </c>
      <c r="AA117" s="77">
        <f t="shared" ref="AA117" si="73">SUM(AA113:AA116)</f>
        <v>132.5</v>
      </c>
      <c r="AB117" s="77">
        <f t="shared" ref="AB117" si="74">SUM(AB113:AB116)</f>
        <v>4.9899999999999993</v>
      </c>
      <c r="AC117" s="77">
        <f t="shared" ref="AC117" si="75">SUM(AC113:AC116)</f>
        <v>4.9899999999999993</v>
      </c>
    </row>
    <row r="118" spans="1:29" s="68" customFormat="1" ht="11.25" customHeight="1" x14ac:dyDescent="0.25">
      <c r="A118" s="69"/>
      <c r="B118" s="76" t="s">
        <v>54</v>
      </c>
      <c r="C118" s="63"/>
      <c r="D118" s="63"/>
      <c r="E118" s="77"/>
      <c r="F118" s="77"/>
      <c r="G118" s="77"/>
      <c r="H118" s="77"/>
      <c r="I118" s="77"/>
      <c r="J118" s="77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6"/>
      <c r="V118" s="65"/>
      <c r="W118" s="65"/>
      <c r="X118" s="65"/>
      <c r="Y118" s="65"/>
      <c r="Z118" s="65"/>
      <c r="AA118" s="67"/>
      <c r="AB118" s="65"/>
      <c r="AC118" s="65"/>
    </row>
    <row r="119" spans="1:29" s="68" customFormat="1" ht="14.25" customHeight="1" x14ac:dyDescent="0.25">
      <c r="A119" s="69">
        <v>46</v>
      </c>
      <c r="B119" s="62" t="s">
        <v>71</v>
      </c>
      <c r="C119" s="63">
        <v>100</v>
      </c>
      <c r="D119" s="63">
        <v>100</v>
      </c>
      <c r="E119" s="64">
        <v>1.43</v>
      </c>
      <c r="F119" s="64">
        <v>1.43</v>
      </c>
      <c r="G119" s="64">
        <v>6.09</v>
      </c>
      <c r="H119" s="64">
        <v>6.09</v>
      </c>
      <c r="I119" s="64">
        <v>8.36</v>
      </c>
      <c r="J119" s="64">
        <v>8.36</v>
      </c>
      <c r="K119" s="65">
        <v>93.9</v>
      </c>
      <c r="L119" s="65">
        <v>93.9</v>
      </c>
      <c r="M119" s="65">
        <v>0.02</v>
      </c>
      <c r="N119" s="65">
        <v>0.02</v>
      </c>
      <c r="O119" s="65">
        <v>9.5</v>
      </c>
      <c r="P119" s="65">
        <v>9.5</v>
      </c>
      <c r="Q119" s="65">
        <v>0</v>
      </c>
      <c r="R119" s="65">
        <v>0</v>
      </c>
      <c r="S119" s="65">
        <v>0</v>
      </c>
      <c r="T119" s="65">
        <v>0</v>
      </c>
      <c r="U119" s="66" t="s">
        <v>71</v>
      </c>
      <c r="V119" s="65">
        <v>35.15</v>
      </c>
      <c r="W119" s="65">
        <v>35.15</v>
      </c>
      <c r="X119" s="65">
        <v>40.97</v>
      </c>
      <c r="Y119" s="65">
        <v>40.97</v>
      </c>
      <c r="Z119" s="65">
        <v>20.9</v>
      </c>
      <c r="AA119" s="67">
        <v>20.9</v>
      </c>
      <c r="AB119" s="65">
        <v>1.33</v>
      </c>
      <c r="AC119" s="65">
        <v>1.33</v>
      </c>
    </row>
    <row r="120" spans="1:29" s="68" customFormat="1" ht="26.25" customHeight="1" x14ac:dyDescent="0.25">
      <c r="A120" s="69">
        <v>209</v>
      </c>
      <c r="B120" s="62" t="s">
        <v>72</v>
      </c>
      <c r="C120" s="63" t="s">
        <v>73</v>
      </c>
      <c r="D120" s="63" t="s">
        <v>74</v>
      </c>
      <c r="E120" s="64">
        <v>7.29</v>
      </c>
      <c r="F120" s="64">
        <v>7.29</v>
      </c>
      <c r="G120" s="64">
        <v>5.7</v>
      </c>
      <c r="H120" s="64">
        <v>5.7</v>
      </c>
      <c r="I120" s="64">
        <v>16.989999999999998</v>
      </c>
      <c r="J120" s="64">
        <v>16.989999999999998</v>
      </c>
      <c r="K120" s="65">
        <v>148.5</v>
      </c>
      <c r="L120" s="65">
        <v>148.5</v>
      </c>
      <c r="M120" s="65">
        <v>0.15</v>
      </c>
      <c r="N120" s="65">
        <v>0.15</v>
      </c>
      <c r="O120" s="65">
        <v>12.34</v>
      </c>
      <c r="P120" s="65">
        <v>12.34</v>
      </c>
      <c r="Q120" s="65">
        <v>4.95</v>
      </c>
      <c r="R120" s="65">
        <v>4.95</v>
      </c>
      <c r="S120" s="65">
        <v>0</v>
      </c>
      <c r="T120" s="65">
        <v>0</v>
      </c>
      <c r="U120" s="66" t="s">
        <v>72</v>
      </c>
      <c r="V120" s="65">
        <v>31.9</v>
      </c>
      <c r="W120" s="65">
        <v>31.9</v>
      </c>
      <c r="X120" s="65">
        <v>129.96</v>
      </c>
      <c r="Y120" s="65">
        <v>129.96</v>
      </c>
      <c r="Z120" s="65">
        <v>40.01</v>
      </c>
      <c r="AA120" s="67">
        <v>40.01</v>
      </c>
      <c r="AB120" s="65">
        <v>1.61</v>
      </c>
      <c r="AC120" s="65">
        <v>1.61</v>
      </c>
    </row>
    <row r="121" spans="1:29" s="68" customFormat="1" ht="26.25" customHeight="1" x14ac:dyDescent="0.25">
      <c r="A121" s="83">
        <v>202</v>
      </c>
      <c r="B121" s="62" t="s">
        <v>31</v>
      </c>
      <c r="C121" s="84" t="s">
        <v>19</v>
      </c>
      <c r="D121" s="84" t="s">
        <v>118</v>
      </c>
      <c r="E121" s="85">
        <v>7.4</v>
      </c>
      <c r="F121" s="85">
        <v>7.4</v>
      </c>
      <c r="G121" s="85">
        <v>6</v>
      </c>
      <c r="H121" s="85">
        <v>6</v>
      </c>
      <c r="I121" s="65">
        <v>35.299999999999997</v>
      </c>
      <c r="J121" s="65">
        <v>35.299999999999997</v>
      </c>
      <c r="K121" s="65">
        <v>224.8</v>
      </c>
      <c r="L121" s="65">
        <v>224.8</v>
      </c>
      <c r="M121" s="65">
        <v>0.06</v>
      </c>
      <c r="N121" s="65">
        <v>0.06</v>
      </c>
      <c r="O121" s="65">
        <v>0</v>
      </c>
      <c r="P121" s="65">
        <v>0</v>
      </c>
      <c r="Q121" s="65">
        <v>0</v>
      </c>
      <c r="R121" s="65">
        <v>0</v>
      </c>
      <c r="S121" s="65">
        <v>0</v>
      </c>
      <c r="T121" s="65">
        <v>0</v>
      </c>
      <c r="U121" s="66" t="s">
        <v>31</v>
      </c>
      <c r="V121" s="65">
        <v>6.48</v>
      </c>
      <c r="W121" s="65">
        <v>6.48</v>
      </c>
      <c r="X121" s="65">
        <v>0</v>
      </c>
      <c r="Y121" s="65">
        <v>0</v>
      </c>
      <c r="Z121" s="65">
        <v>11.49</v>
      </c>
      <c r="AA121" s="67">
        <v>11.49</v>
      </c>
      <c r="AB121" s="65">
        <v>1.46</v>
      </c>
      <c r="AC121" s="65">
        <v>1.46</v>
      </c>
    </row>
    <row r="122" spans="1:29" s="68" customFormat="1" ht="12.75" customHeight="1" x14ac:dyDescent="0.25">
      <c r="A122" s="69">
        <v>462</v>
      </c>
      <c r="B122" s="62" t="s">
        <v>149</v>
      </c>
      <c r="C122" s="63">
        <v>80</v>
      </c>
      <c r="D122" s="63">
        <v>100</v>
      </c>
      <c r="E122" s="64">
        <v>8.8000000000000007</v>
      </c>
      <c r="F122" s="64">
        <v>10.4</v>
      </c>
      <c r="G122" s="64">
        <v>13</v>
      </c>
      <c r="H122" s="64">
        <v>15.2</v>
      </c>
      <c r="I122" s="64">
        <v>9.66</v>
      </c>
      <c r="J122" s="64">
        <v>12.08</v>
      </c>
      <c r="K122" s="65">
        <v>191.33</v>
      </c>
      <c r="L122" s="65">
        <v>201.6</v>
      </c>
      <c r="M122" s="65">
        <v>0.02</v>
      </c>
      <c r="N122" s="65">
        <v>7.0000000000000007E-2</v>
      </c>
      <c r="O122" s="65">
        <v>0.36</v>
      </c>
      <c r="P122" s="65">
        <v>0.45</v>
      </c>
      <c r="Q122" s="65">
        <v>0.09</v>
      </c>
      <c r="R122" s="65">
        <v>0.1</v>
      </c>
      <c r="S122" s="65">
        <v>1.53</v>
      </c>
      <c r="T122" s="65">
        <v>1.78</v>
      </c>
      <c r="U122" s="66" t="s">
        <v>32</v>
      </c>
      <c r="V122" s="65">
        <v>12.6</v>
      </c>
      <c r="W122" s="65">
        <v>13.4</v>
      </c>
      <c r="X122" s="65">
        <v>189</v>
      </c>
      <c r="Y122" s="65">
        <v>225</v>
      </c>
      <c r="Z122" s="65">
        <v>15.03</v>
      </c>
      <c r="AA122" s="67">
        <v>17.02</v>
      </c>
      <c r="AB122" s="65">
        <v>0.41</v>
      </c>
      <c r="AC122" s="65">
        <v>0.62</v>
      </c>
    </row>
    <row r="123" spans="1:29" s="108" customFormat="1" ht="17.45" customHeight="1" x14ac:dyDescent="0.25">
      <c r="A123" s="78">
        <v>399</v>
      </c>
      <c r="B123" s="101" t="s">
        <v>75</v>
      </c>
      <c r="C123" s="64">
        <v>200</v>
      </c>
      <c r="D123" s="64">
        <v>200</v>
      </c>
      <c r="E123" s="64">
        <v>1</v>
      </c>
      <c r="F123" s="64">
        <v>1</v>
      </c>
      <c r="G123" s="64">
        <v>0.2</v>
      </c>
      <c r="H123" s="64">
        <v>0.2</v>
      </c>
      <c r="I123" s="64">
        <v>20.2</v>
      </c>
      <c r="J123" s="64">
        <v>20.2</v>
      </c>
      <c r="K123" s="64">
        <v>92</v>
      </c>
      <c r="L123" s="64">
        <v>92</v>
      </c>
      <c r="M123" s="64">
        <v>0.02</v>
      </c>
      <c r="N123" s="64">
        <v>0.02</v>
      </c>
      <c r="O123" s="64">
        <v>4</v>
      </c>
      <c r="P123" s="64">
        <v>4</v>
      </c>
      <c r="Q123" s="64">
        <v>0</v>
      </c>
      <c r="R123" s="64">
        <v>0</v>
      </c>
      <c r="S123" s="64">
        <v>0.2</v>
      </c>
      <c r="T123" s="64">
        <v>0.2</v>
      </c>
      <c r="U123" s="64">
        <v>0</v>
      </c>
      <c r="V123" s="64">
        <v>14</v>
      </c>
      <c r="W123" s="64">
        <v>14</v>
      </c>
      <c r="X123" s="64">
        <v>17</v>
      </c>
      <c r="Y123" s="64">
        <v>17</v>
      </c>
      <c r="Z123" s="64">
        <v>18</v>
      </c>
      <c r="AA123" s="64">
        <v>18</v>
      </c>
      <c r="AB123" s="64">
        <v>0.8</v>
      </c>
      <c r="AC123" s="64">
        <v>0.8</v>
      </c>
    </row>
    <row r="124" spans="1:29" s="68" customFormat="1" x14ac:dyDescent="0.25">
      <c r="A124" s="69"/>
      <c r="B124" s="70" t="s">
        <v>21</v>
      </c>
      <c r="C124" s="71">
        <v>30</v>
      </c>
      <c r="D124" s="71">
        <v>60</v>
      </c>
      <c r="E124" s="72">
        <v>3.07</v>
      </c>
      <c r="F124" s="72">
        <v>3.07</v>
      </c>
      <c r="G124" s="72">
        <v>1.07</v>
      </c>
      <c r="H124" s="73">
        <v>1.07</v>
      </c>
      <c r="I124" s="72">
        <v>20.9</v>
      </c>
      <c r="J124" s="72">
        <v>20.9</v>
      </c>
      <c r="K124" s="73">
        <v>107.2</v>
      </c>
      <c r="L124" s="73">
        <v>107.2</v>
      </c>
      <c r="M124" s="73">
        <v>0.13</v>
      </c>
      <c r="N124" s="73">
        <v>0.13</v>
      </c>
      <c r="O124" s="73">
        <v>0</v>
      </c>
      <c r="P124" s="73">
        <v>0</v>
      </c>
      <c r="Q124" s="73">
        <v>0</v>
      </c>
      <c r="R124" s="73">
        <v>0</v>
      </c>
      <c r="S124" s="73">
        <v>0.34</v>
      </c>
      <c r="T124" s="73">
        <v>0.34</v>
      </c>
      <c r="U124" s="74" t="s">
        <v>21</v>
      </c>
      <c r="V124" s="73">
        <v>0.01</v>
      </c>
      <c r="W124" s="73">
        <v>0.01</v>
      </c>
      <c r="X124" s="73">
        <v>35.1</v>
      </c>
      <c r="Y124" s="73">
        <v>35.1</v>
      </c>
      <c r="Z124" s="73">
        <v>14.1</v>
      </c>
      <c r="AA124" s="75">
        <v>14.1</v>
      </c>
      <c r="AB124" s="73">
        <v>1.05</v>
      </c>
      <c r="AC124" s="73">
        <v>1.05</v>
      </c>
    </row>
    <row r="125" spans="1:29" s="68" customFormat="1" ht="18.75" customHeight="1" x14ac:dyDescent="0.25">
      <c r="A125" s="69"/>
      <c r="B125" s="62" t="s">
        <v>34</v>
      </c>
      <c r="C125" s="63">
        <v>50</v>
      </c>
      <c r="D125" s="63">
        <v>70</v>
      </c>
      <c r="E125" s="64">
        <v>3.96</v>
      </c>
      <c r="F125" s="64">
        <v>3.96</v>
      </c>
      <c r="G125" s="64">
        <v>0.72</v>
      </c>
      <c r="H125" s="65">
        <v>0.72</v>
      </c>
      <c r="I125" s="64">
        <v>1.38</v>
      </c>
      <c r="J125" s="64">
        <v>1.38</v>
      </c>
      <c r="K125" s="65">
        <v>108.6</v>
      </c>
      <c r="L125" s="65">
        <v>108.6</v>
      </c>
      <c r="M125" s="65">
        <v>0.1</v>
      </c>
      <c r="N125" s="65">
        <v>0.1</v>
      </c>
      <c r="O125" s="65">
        <v>0</v>
      </c>
      <c r="P125" s="65">
        <v>0</v>
      </c>
      <c r="Q125" s="65">
        <v>0</v>
      </c>
      <c r="R125" s="65">
        <v>0</v>
      </c>
      <c r="S125" s="65">
        <v>0.5</v>
      </c>
      <c r="T125" s="65">
        <v>0.5</v>
      </c>
      <c r="U125" s="66" t="s">
        <v>34</v>
      </c>
      <c r="V125" s="65">
        <v>21</v>
      </c>
      <c r="W125" s="65">
        <v>21</v>
      </c>
      <c r="X125" s="65">
        <v>75.400000000000006</v>
      </c>
      <c r="Y125" s="65">
        <v>75.400000000000006</v>
      </c>
      <c r="Z125" s="65">
        <v>12</v>
      </c>
      <c r="AA125" s="67">
        <v>12</v>
      </c>
      <c r="AB125" s="65">
        <v>0.63</v>
      </c>
      <c r="AC125" s="65">
        <v>0.63</v>
      </c>
    </row>
    <row r="126" spans="1:29" s="68" customFormat="1" ht="17.45" customHeight="1" x14ac:dyDescent="0.25">
      <c r="A126" s="69">
        <v>368</v>
      </c>
      <c r="B126" s="62" t="s">
        <v>76</v>
      </c>
      <c r="C126" s="63">
        <v>100</v>
      </c>
      <c r="D126" s="63">
        <v>100</v>
      </c>
      <c r="E126" s="64">
        <v>0.9</v>
      </c>
      <c r="F126" s="64">
        <v>0.9</v>
      </c>
      <c r="G126" s="64">
        <v>0.2</v>
      </c>
      <c r="H126" s="65">
        <v>0.2</v>
      </c>
      <c r="I126" s="64">
        <v>8.1</v>
      </c>
      <c r="J126" s="64">
        <v>8.1</v>
      </c>
      <c r="K126" s="65">
        <v>38.76</v>
      </c>
      <c r="L126" s="65">
        <v>38.76</v>
      </c>
      <c r="M126" s="65">
        <v>0.04</v>
      </c>
      <c r="N126" s="65">
        <v>0.04</v>
      </c>
      <c r="O126" s="65">
        <v>25</v>
      </c>
      <c r="P126" s="65">
        <v>25</v>
      </c>
      <c r="Q126" s="65">
        <v>0</v>
      </c>
      <c r="R126" s="65">
        <v>0</v>
      </c>
      <c r="S126" s="65">
        <v>0</v>
      </c>
      <c r="T126" s="65">
        <v>0</v>
      </c>
      <c r="U126" s="66"/>
      <c r="V126" s="65">
        <v>34</v>
      </c>
      <c r="W126" s="65">
        <v>34</v>
      </c>
      <c r="X126" s="65">
        <v>35</v>
      </c>
      <c r="Y126" s="65">
        <v>35</v>
      </c>
      <c r="Z126" s="65">
        <v>13</v>
      </c>
      <c r="AA126" s="67">
        <v>13</v>
      </c>
      <c r="AB126" s="65">
        <v>3</v>
      </c>
      <c r="AC126" s="65">
        <v>3</v>
      </c>
    </row>
    <row r="127" spans="1:29" s="68" customFormat="1" ht="16.5" customHeight="1" x14ac:dyDescent="0.25">
      <c r="A127" s="69"/>
      <c r="B127" s="88" t="s">
        <v>114</v>
      </c>
      <c r="C127" s="63"/>
      <c r="D127" s="63"/>
      <c r="E127" s="77">
        <f>SUM(E119:E126)</f>
        <v>33.85</v>
      </c>
      <c r="F127" s="77">
        <f t="shared" ref="F127:AC127" si="76">SUM(F119:F126)</f>
        <v>35.450000000000003</v>
      </c>
      <c r="G127" s="77">
        <f t="shared" si="76"/>
        <v>32.979999999999997</v>
      </c>
      <c r="H127" s="77">
        <f t="shared" si="76"/>
        <v>35.18</v>
      </c>
      <c r="I127" s="77">
        <f t="shared" si="76"/>
        <v>120.88999999999999</v>
      </c>
      <c r="J127" s="77">
        <f t="shared" si="76"/>
        <v>123.30999999999997</v>
      </c>
      <c r="K127" s="77">
        <f t="shared" si="76"/>
        <v>1005.0900000000001</v>
      </c>
      <c r="L127" s="77">
        <f t="shared" si="76"/>
        <v>1015.3600000000001</v>
      </c>
      <c r="M127" s="77">
        <f t="shared" si="76"/>
        <v>0.54</v>
      </c>
      <c r="N127" s="77">
        <f t="shared" si="76"/>
        <v>0.59000000000000008</v>
      </c>
      <c r="O127" s="77">
        <f t="shared" si="76"/>
        <v>51.2</v>
      </c>
      <c r="P127" s="77">
        <f t="shared" si="76"/>
        <v>51.29</v>
      </c>
      <c r="Q127" s="77">
        <f t="shared" si="76"/>
        <v>5.04</v>
      </c>
      <c r="R127" s="77">
        <f t="shared" si="76"/>
        <v>5.05</v>
      </c>
      <c r="S127" s="77">
        <f t="shared" si="76"/>
        <v>2.57</v>
      </c>
      <c r="T127" s="77">
        <f t="shared" si="76"/>
        <v>2.82</v>
      </c>
      <c r="U127" s="77">
        <f t="shared" si="76"/>
        <v>0</v>
      </c>
      <c r="V127" s="77">
        <f t="shared" si="76"/>
        <v>155.13999999999999</v>
      </c>
      <c r="W127" s="77">
        <f t="shared" si="76"/>
        <v>155.94</v>
      </c>
      <c r="X127" s="77">
        <f t="shared" si="76"/>
        <v>522.43000000000006</v>
      </c>
      <c r="Y127" s="77">
        <f t="shared" si="76"/>
        <v>558.43000000000006</v>
      </c>
      <c r="Z127" s="77">
        <f t="shared" si="76"/>
        <v>144.52999999999997</v>
      </c>
      <c r="AA127" s="77">
        <f t="shared" si="76"/>
        <v>146.51999999999998</v>
      </c>
      <c r="AB127" s="77">
        <f t="shared" si="76"/>
        <v>10.29</v>
      </c>
      <c r="AC127" s="77">
        <f t="shared" si="76"/>
        <v>10.5</v>
      </c>
    </row>
    <row r="128" spans="1:29" s="68" customFormat="1" ht="13.5" customHeight="1" x14ac:dyDescent="0.25">
      <c r="A128" s="69"/>
      <c r="B128" s="88" t="s">
        <v>115</v>
      </c>
      <c r="C128" s="64"/>
      <c r="D128" s="77"/>
      <c r="E128" s="77">
        <f>E127+E117</f>
        <v>52.650000000000006</v>
      </c>
      <c r="F128" s="77">
        <f t="shared" ref="F128:AC128" si="77">F127+F117</f>
        <v>54.25</v>
      </c>
      <c r="G128" s="77">
        <f t="shared" si="77"/>
        <v>50.199999999999996</v>
      </c>
      <c r="H128" s="77">
        <f t="shared" si="77"/>
        <v>52.4</v>
      </c>
      <c r="I128" s="77">
        <f t="shared" si="77"/>
        <v>209.63</v>
      </c>
      <c r="J128" s="77">
        <f t="shared" si="77"/>
        <v>212.04999999999995</v>
      </c>
      <c r="K128" s="77">
        <f t="shared" si="77"/>
        <v>1493.3500000000001</v>
      </c>
      <c r="L128" s="77">
        <f t="shared" si="77"/>
        <v>1503.6200000000001</v>
      </c>
      <c r="M128" s="77">
        <f t="shared" si="77"/>
        <v>0.92</v>
      </c>
      <c r="N128" s="77">
        <f t="shared" si="77"/>
        <v>0.97000000000000008</v>
      </c>
      <c r="O128" s="77">
        <f t="shared" si="77"/>
        <v>66.7</v>
      </c>
      <c r="P128" s="77">
        <f t="shared" si="77"/>
        <v>66.789999999999992</v>
      </c>
      <c r="Q128" s="77">
        <f t="shared" si="77"/>
        <v>25.06</v>
      </c>
      <c r="R128" s="77">
        <f t="shared" si="77"/>
        <v>25.07</v>
      </c>
      <c r="S128" s="77">
        <f t="shared" si="77"/>
        <v>5.3449999999999998</v>
      </c>
      <c r="T128" s="77">
        <f t="shared" si="77"/>
        <v>5.5949999999999998</v>
      </c>
      <c r="U128" s="77" t="e">
        <f t="shared" si="77"/>
        <v>#VALUE!</v>
      </c>
      <c r="V128" s="77">
        <f t="shared" si="77"/>
        <v>228.89999999999998</v>
      </c>
      <c r="W128" s="77">
        <f t="shared" si="77"/>
        <v>229.7</v>
      </c>
      <c r="X128" s="77">
        <f t="shared" si="77"/>
        <v>911.90000000000009</v>
      </c>
      <c r="Y128" s="77">
        <f t="shared" si="77"/>
        <v>947.90000000000009</v>
      </c>
      <c r="Z128" s="77">
        <f t="shared" si="77"/>
        <v>277.02999999999997</v>
      </c>
      <c r="AA128" s="77">
        <f t="shared" si="77"/>
        <v>279.02</v>
      </c>
      <c r="AB128" s="77">
        <f t="shared" si="77"/>
        <v>15.279999999999998</v>
      </c>
      <c r="AC128" s="77">
        <f t="shared" si="77"/>
        <v>15.489999999999998</v>
      </c>
    </row>
    <row r="129" spans="1:29" s="68" customFormat="1" ht="13.5" customHeight="1" x14ac:dyDescent="0.25">
      <c r="A129" s="91"/>
      <c r="B129" s="92" t="s">
        <v>129</v>
      </c>
      <c r="C129" s="115"/>
      <c r="D129" s="94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</row>
    <row r="130" spans="1:29" s="68" customFormat="1" ht="13.5" customHeight="1" x14ac:dyDescent="0.25">
      <c r="A130" s="91"/>
      <c r="B130" s="101" t="s">
        <v>141</v>
      </c>
      <c r="C130" s="77">
        <v>70</v>
      </c>
      <c r="D130" s="77">
        <v>70</v>
      </c>
      <c r="E130" s="114">
        <v>4.5999999999999996</v>
      </c>
      <c r="F130" s="114">
        <v>4.5999999999999996</v>
      </c>
      <c r="G130" s="114">
        <v>3.1</v>
      </c>
      <c r="H130" s="114">
        <v>3.1</v>
      </c>
      <c r="I130" s="114">
        <v>31.33</v>
      </c>
      <c r="J130" s="114">
        <v>31.33</v>
      </c>
      <c r="K130" s="114">
        <v>181.6</v>
      </c>
      <c r="L130" s="114">
        <v>181.6</v>
      </c>
      <c r="M130" s="114">
        <v>0.08</v>
      </c>
      <c r="N130" s="114">
        <v>0.08</v>
      </c>
      <c r="O130" s="114">
        <v>0</v>
      </c>
      <c r="P130" s="114">
        <v>0</v>
      </c>
      <c r="Q130" s="114">
        <v>0</v>
      </c>
      <c r="R130" s="114">
        <v>0</v>
      </c>
      <c r="S130" s="114">
        <v>0</v>
      </c>
      <c r="T130" s="114">
        <v>0</v>
      </c>
      <c r="U130" s="114">
        <v>0</v>
      </c>
      <c r="V130" s="114">
        <v>0</v>
      </c>
      <c r="W130" s="114">
        <v>0</v>
      </c>
      <c r="X130" s="114">
        <v>0</v>
      </c>
      <c r="Y130" s="114">
        <v>0</v>
      </c>
      <c r="Z130" s="114">
        <v>0</v>
      </c>
      <c r="AA130" s="114">
        <v>0</v>
      </c>
      <c r="AB130" s="114">
        <v>0</v>
      </c>
      <c r="AC130" s="114">
        <v>0</v>
      </c>
    </row>
    <row r="131" spans="1:29" s="68" customFormat="1" ht="13.5" customHeight="1" x14ac:dyDescent="0.25">
      <c r="A131" s="91">
        <v>272</v>
      </c>
      <c r="B131" s="101" t="s">
        <v>83</v>
      </c>
      <c r="C131" s="77">
        <v>200</v>
      </c>
      <c r="D131" s="77">
        <v>200</v>
      </c>
      <c r="E131" s="64">
        <v>3.16</v>
      </c>
      <c r="F131" s="64">
        <v>3.16</v>
      </c>
      <c r="G131" s="64">
        <v>2.7</v>
      </c>
      <c r="H131" s="64">
        <v>2.7</v>
      </c>
      <c r="I131" s="64">
        <v>15.94</v>
      </c>
      <c r="J131" s="64">
        <v>15.94</v>
      </c>
      <c r="K131" s="64">
        <v>100.6</v>
      </c>
      <c r="L131" s="64">
        <v>100.6</v>
      </c>
      <c r="M131" s="64">
        <v>0.04</v>
      </c>
      <c r="N131" s="64">
        <v>0.04</v>
      </c>
      <c r="O131" s="64">
        <v>1.3</v>
      </c>
      <c r="P131" s="64">
        <v>1.3</v>
      </c>
      <c r="Q131" s="64">
        <v>0</v>
      </c>
      <c r="R131" s="64">
        <v>0</v>
      </c>
      <c r="S131" s="64">
        <v>0</v>
      </c>
      <c r="T131" s="64">
        <v>0</v>
      </c>
      <c r="U131" s="64"/>
      <c r="V131" s="64">
        <v>125.8</v>
      </c>
      <c r="W131" s="64">
        <v>125.8</v>
      </c>
      <c r="X131" s="64">
        <v>0</v>
      </c>
      <c r="Y131" s="64">
        <v>0</v>
      </c>
      <c r="Z131" s="64">
        <v>14</v>
      </c>
      <c r="AA131" s="64">
        <v>14</v>
      </c>
      <c r="AB131" s="64">
        <v>0.13400000000000001</v>
      </c>
      <c r="AC131" s="64">
        <v>0.13400000000000001</v>
      </c>
    </row>
    <row r="132" spans="1:29" s="68" customFormat="1" ht="13.5" customHeight="1" x14ac:dyDescent="0.25">
      <c r="A132" s="91"/>
      <c r="B132" s="92" t="s">
        <v>25</v>
      </c>
      <c r="C132" s="64"/>
      <c r="D132" s="77"/>
      <c r="E132" s="77">
        <v>7.76</v>
      </c>
      <c r="F132" s="77">
        <v>7.76</v>
      </c>
      <c r="G132" s="77">
        <v>5.8</v>
      </c>
      <c r="H132" s="77">
        <v>5.8</v>
      </c>
      <c r="I132" s="77">
        <v>47.27</v>
      </c>
      <c r="J132" s="77">
        <v>47.27</v>
      </c>
      <c r="K132" s="77">
        <v>282.2</v>
      </c>
      <c r="L132" s="77">
        <v>282.2</v>
      </c>
      <c r="M132" s="77">
        <v>0.12</v>
      </c>
      <c r="N132" s="77">
        <v>0.12</v>
      </c>
      <c r="O132" s="77">
        <v>1.3</v>
      </c>
      <c r="P132" s="77">
        <v>1.3</v>
      </c>
      <c r="Q132" s="77">
        <v>0</v>
      </c>
      <c r="R132" s="77">
        <v>0</v>
      </c>
      <c r="S132" s="77">
        <v>0</v>
      </c>
      <c r="T132" s="77">
        <v>0</v>
      </c>
      <c r="U132" s="77"/>
      <c r="V132" s="77">
        <v>125.8</v>
      </c>
      <c r="W132" s="77">
        <v>125.8</v>
      </c>
      <c r="X132" s="77">
        <v>0</v>
      </c>
      <c r="Y132" s="77">
        <v>0</v>
      </c>
      <c r="Z132" s="77">
        <v>14</v>
      </c>
      <c r="AA132" s="77">
        <v>14</v>
      </c>
      <c r="AB132" s="77">
        <v>0.13400000000000001</v>
      </c>
      <c r="AC132" s="77">
        <v>0.13400000000000001</v>
      </c>
    </row>
    <row r="133" spans="1:29" s="68" customFormat="1" ht="13.5" customHeight="1" x14ac:dyDescent="0.25">
      <c r="A133" s="189" t="s">
        <v>0</v>
      </c>
      <c r="B133" s="187" t="s">
        <v>1</v>
      </c>
      <c r="C133" s="180" t="s">
        <v>2</v>
      </c>
      <c r="D133" s="181"/>
      <c r="E133" s="162" t="s">
        <v>3</v>
      </c>
      <c r="F133" s="139"/>
      <c r="G133" s="139"/>
      <c r="H133" s="139"/>
      <c r="I133" s="139"/>
      <c r="J133" s="140"/>
      <c r="K133" s="180" t="s">
        <v>4</v>
      </c>
      <c r="L133" s="181"/>
      <c r="M133" s="138" t="s">
        <v>5</v>
      </c>
      <c r="N133" s="139"/>
      <c r="O133" s="139"/>
      <c r="P133" s="139"/>
      <c r="Q133" s="139"/>
      <c r="R133" s="139"/>
      <c r="S133" s="139"/>
      <c r="T133" s="140"/>
      <c r="U133" s="60"/>
      <c r="V133" s="138" t="s">
        <v>6</v>
      </c>
      <c r="W133" s="139"/>
      <c r="X133" s="139"/>
      <c r="Y133" s="139"/>
      <c r="Z133" s="139"/>
      <c r="AA133" s="139"/>
      <c r="AB133" s="139"/>
      <c r="AC133" s="139"/>
    </row>
    <row r="134" spans="1:29" s="68" customFormat="1" ht="13.5" customHeight="1" x14ac:dyDescent="0.25">
      <c r="A134" s="190"/>
      <c r="B134" s="188"/>
      <c r="C134" s="182"/>
      <c r="D134" s="183"/>
      <c r="E134" s="116" t="s">
        <v>7</v>
      </c>
      <c r="F134" s="90"/>
      <c r="G134" s="116" t="s">
        <v>8</v>
      </c>
      <c r="H134" s="90"/>
      <c r="I134" s="109" t="s">
        <v>9</v>
      </c>
      <c r="J134" s="110"/>
      <c r="K134" s="182"/>
      <c r="L134" s="183"/>
      <c r="M134" s="53" t="s">
        <v>10</v>
      </c>
      <c r="N134" s="53" t="s">
        <v>10</v>
      </c>
      <c r="O134" s="53" t="s">
        <v>11</v>
      </c>
      <c r="P134" s="53" t="s">
        <v>11</v>
      </c>
      <c r="Q134" s="53" t="s">
        <v>12</v>
      </c>
      <c r="R134" s="53" t="s">
        <v>12</v>
      </c>
      <c r="S134" s="53" t="s">
        <v>13</v>
      </c>
      <c r="T134" s="53" t="s">
        <v>13</v>
      </c>
      <c r="U134" s="53"/>
      <c r="V134" s="53" t="s">
        <v>14</v>
      </c>
      <c r="W134" s="53" t="s">
        <v>14</v>
      </c>
      <c r="X134" s="53" t="s">
        <v>15</v>
      </c>
      <c r="Y134" s="53" t="s">
        <v>15</v>
      </c>
      <c r="Z134" s="53" t="s">
        <v>16</v>
      </c>
      <c r="AA134" s="53" t="s">
        <v>16</v>
      </c>
      <c r="AB134" s="53" t="s">
        <v>17</v>
      </c>
      <c r="AC134" s="53" t="s">
        <v>17</v>
      </c>
    </row>
    <row r="135" spans="1:29" s="68" customFormat="1" ht="24" customHeight="1" x14ac:dyDescent="0.25">
      <c r="A135" s="190"/>
      <c r="B135" s="105"/>
      <c r="C135" s="106" t="s">
        <v>131</v>
      </c>
      <c r="D135" s="106" t="s">
        <v>130</v>
      </c>
      <c r="E135" s="106" t="s">
        <v>132</v>
      </c>
      <c r="F135" s="106" t="s">
        <v>133</v>
      </c>
      <c r="G135" s="106" t="s">
        <v>134</v>
      </c>
      <c r="H135" s="106" t="s">
        <v>133</v>
      </c>
      <c r="I135" s="106" t="s">
        <v>135</v>
      </c>
      <c r="J135" s="106" t="s">
        <v>133</v>
      </c>
      <c r="K135" s="106" t="s">
        <v>135</v>
      </c>
      <c r="L135" s="106" t="s">
        <v>133</v>
      </c>
      <c r="M135" s="106" t="s">
        <v>131</v>
      </c>
      <c r="N135" s="106" t="s">
        <v>133</v>
      </c>
      <c r="O135" s="106" t="s">
        <v>131</v>
      </c>
      <c r="P135" s="106" t="s">
        <v>133</v>
      </c>
      <c r="Q135" s="106" t="s">
        <v>131</v>
      </c>
      <c r="R135" s="106" t="s">
        <v>133</v>
      </c>
      <c r="S135" s="106" t="s">
        <v>131</v>
      </c>
      <c r="T135" s="106" t="s">
        <v>133</v>
      </c>
      <c r="U135" s="78" t="s">
        <v>18</v>
      </c>
      <c r="V135" s="106" t="s">
        <v>131</v>
      </c>
      <c r="W135" s="106" t="s">
        <v>133</v>
      </c>
      <c r="X135" s="106" t="s">
        <v>131</v>
      </c>
      <c r="Y135" s="106" t="s">
        <v>133</v>
      </c>
      <c r="Z135" s="106" t="s">
        <v>131</v>
      </c>
      <c r="AA135" s="106" t="s">
        <v>133</v>
      </c>
      <c r="AB135" s="106" t="s">
        <v>131</v>
      </c>
      <c r="AC135" s="106" t="s">
        <v>133</v>
      </c>
    </row>
    <row r="136" spans="1:29" s="68" customFormat="1" ht="15" customHeight="1" x14ac:dyDescent="0.25">
      <c r="A136" s="190"/>
      <c r="B136" s="122" t="s">
        <v>113</v>
      </c>
      <c r="C136" s="123"/>
      <c r="D136" s="72"/>
      <c r="E136" s="123"/>
      <c r="F136" s="123"/>
      <c r="G136" s="123"/>
      <c r="H136" s="123"/>
      <c r="I136" s="123"/>
      <c r="J136" s="123"/>
      <c r="K136" s="123"/>
      <c r="L136" s="12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</row>
    <row r="137" spans="1:29" s="68" customFormat="1" ht="15" customHeight="1" x14ac:dyDescent="0.25">
      <c r="A137" s="191"/>
      <c r="B137" s="124" t="s">
        <v>107</v>
      </c>
      <c r="C137" s="74"/>
      <c r="D137" s="74"/>
      <c r="E137" s="74"/>
      <c r="F137" s="74"/>
      <c r="G137" s="74"/>
      <c r="H137" s="125"/>
      <c r="I137" s="125"/>
      <c r="J137" s="125"/>
      <c r="K137" s="125"/>
      <c r="L137" s="125"/>
      <c r="M137" s="64"/>
      <c r="N137" s="64"/>
      <c r="O137" s="64"/>
      <c r="P137" s="64"/>
      <c r="Q137" s="64"/>
      <c r="R137" s="64"/>
      <c r="S137" s="64"/>
      <c r="T137" s="64"/>
      <c r="U137" s="63"/>
      <c r="V137" s="64"/>
      <c r="W137" s="64"/>
      <c r="X137" s="64"/>
      <c r="Y137" s="64"/>
      <c r="Z137" s="64"/>
      <c r="AA137" s="64"/>
      <c r="AB137" s="64"/>
      <c r="AC137" s="64"/>
    </row>
    <row r="138" spans="1:29" s="68" customFormat="1" ht="24" x14ac:dyDescent="0.25">
      <c r="A138" s="61"/>
      <c r="B138" s="62" t="s">
        <v>53</v>
      </c>
      <c r="C138" s="63" t="s">
        <v>49</v>
      </c>
      <c r="D138" s="63" t="s">
        <v>49</v>
      </c>
      <c r="E138" s="64">
        <v>2.65</v>
      </c>
      <c r="F138" s="64">
        <v>2.65</v>
      </c>
      <c r="G138" s="64">
        <v>1.87</v>
      </c>
      <c r="H138" s="64">
        <v>1.87</v>
      </c>
      <c r="I138" s="64">
        <v>20.5</v>
      </c>
      <c r="J138" s="64">
        <v>20.5</v>
      </c>
      <c r="K138" s="65">
        <v>267.85000000000002</v>
      </c>
      <c r="L138" s="65">
        <v>267.85000000000002</v>
      </c>
      <c r="M138" s="65">
        <v>0.06</v>
      </c>
      <c r="N138" s="65">
        <v>0.06</v>
      </c>
      <c r="O138" s="65">
        <v>0.22</v>
      </c>
      <c r="P138" s="65">
        <v>0.22</v>
      </c>
      <c r="Q138" s="65">
        <v>0.05</v>
      </c>
      <c r="R138" s="65">
        <v>0.05</v>
      </c>
      <c r="S138" s="65">
        <v>0.46</v>
      </c>
      <c r="T138" s="65">
        <v>0.46</v>
      </c>
      <c r="U138" s="66" t="s">
        <v>53</v>
      </c>
      <c r="V138" s="65">
        <v>59.2</v>
      </c>
      <c r="W138" s="65">
        <v>59.2</v>
      </c>
      <c r="X138" s="65">
        <v>36</v>
      </c>
      <c r="Y138" s="65">
        <v>36</v>
      </c>
      <c r="Z138" s="65">
        <v>30.24</v>
      </c>
      <c r="AA138" s="67">
        <v>30.24</v>
      </c>
      <c r="AB138" s="65">
        <v>0.45</v>
      </c>
      <c r="AC138" s="65">
        <v>0.45</v>
      </c>
    </row>
    <row r="139" spans="1:29" s="68" customFormat="1" ht="15" customHeight="1" x14ac:dyDescent="0.25">
      <c r="A139" s="69">
        <v>424</v>
      </c>
      <c r="B139" s="62" t="s">
        <v>62</v>
      </c>
      <c r="C139" s="63" t="s">
        <v>63</v>
      </c>
      <c r="D139" s="63" t="s">
        <v>63</v>
      </c>
      <c r="E139" s="64">
        <v>5.0999999999999996</v>
      </c>
      <c r="F139" s="64">
        <v>5.0999999999999996</v>
      </c>
      <c r="G139" s="64">
        <v>4.5999999999999996</v>
      </c>
      <c r="H139" s="64">
        <v>4.5999999999999996</v>
      </c>
      <c r="I139" s="64">
        <v>0.3</v>
      </c>
      <c r="J139" s="64">
        <v>0.3</v>
      </c>
      <c r="K139" s="65">
        <v>63</v>
      </c>
      <c r="L139" s="65">
        <v>63</v>
      </c>
      <c r="M139" s="65">
        <v>0.03</v>
      </c>
      <c r="N139" s="65">
        <v>0.03</v>
      </c>
      <c r="O139" s="65">
        <v>0</v>
      </c>
      <c r="P139" s="65">
        <v>0</v>
      </c>
      <c r="Q139" s="65">
        <v>0.1</v>
      </c>
      <c r="R139" s="65">
        <v>0.1</v>
      </c>
      <c r="S139" s="65">
        <v>0</v>
      </c>
      <c r="T139" s="65">
        <v>0</v>
      </c>
      <c r="U139" s="66" t="s">
        <v>62</v>
      </c>
      <c r="V139" s="65">
        <v>22</v>
      </c>
      <c r="W139" s="65">
        <v>22</v>
      </c>
      <c r="X139" s="65">
        <v>76.8</v>
      </c>
      <c r="Y139" s="65">
        <v>76.8</v>
      </c>
      <c r="Z139" s="65">
        <v>4.8</v>
      </c>
      <c r="AA139" s="67">
        <v>4.8</v>
      </c>
      <c r="AB139" s="65">
        <v>1</v>
      </c>
      <c r="AC139" s="65">
        <v>1</v>
      </c>
    </row>
    <row r="140" spans="1:29" s="68" customFormat="1" x14ac:dyDescent="0.25">
      <c r="A140" s="69"/>
      <c r="B140" s="70" t="s">
        <v>21</v>
      </c>
      <c r="C140" s="71">
        <v>30</v>
      </c>
      <c r="D140" s="71">
        <v>60</v>
      </c>
      <c r="E140" s="72">
        <v>3.07</v>
      </c>
      <c r="F140" s="72">
        <v>3.07</v>
      </c>
      <c r="G140" s="72">
        <v>1.07</v>
      </c>
      <c r="H140" s="73">
        <v>1.07</v>
      </c>
      <c r="I140" s="72">
        <v>20.9</v>
      </c>
      <c r="J140" s="72">
        <v>20.9</v>
      </c>
      <c r="K140" s="73">
        <v>107.2</v>
      </c>
      <c r="L140" s="73">
        <v>107.2</v>
      </c>
      <c r="M140" s="73">
        <v>0.13</v>
      </c>
      <c r="N140" s="73">
        <v>0.13</v>
      </c>
      <c r="O140" s="73">
        <v>0</v>
      </c>
      <c r="P140" s="73">
        <v>0</v>
      </c>
      <c r="Q140" s="73">
        <v>0</v>
      </c>
      <c r="R140" s="73">
        <v>0</v>
      </c>
      <c r="S140" s="73">
        <v>0.34</v>
      </c>
      <c r="T140" s="73">
        <v>0.34</v>
      </c>
      <c r="U140" s="74" t="s">
        <v>21</v>
      </c>
      <c r="V140" s="73">
        <v>0.01</v>
      </c>
      <c r="W140" s="73">
        <v>0.01</v>
      </c>
      <c r="X140" s="73">
        <v>35.1</v>
      </c>
      <c r="Y140" s="73">
        <v>35.1</v>
      </c>
      <c r="Z140" s="73">
        <v>14.1</v>
      </c>
      <c r="AA140" s="75">
        <v>14.1</v>
      </c>
      <c r="AB140" s="73">
        <v>1.05</v>
      </c>
      <c r="AC140" s="73">
        <v>1.05</v>
      </c>
    </row>
    <row r="141" spans="1:29" s="68" customFormat="1" ht="15" customHeight="1" x14ac:dyDescent="0.25">
      <c r="A141" s="69">
        <v>42</v>
      </c>
      <c r="B141" s="62" t="s">
        <v>79</v>
      </c>
      <c r="C141" s="63">
        <v>10</v>
      </c>
      <c r="D141" s="63">
        <v>10</v>
      </c>
      <c r="E141" s="64">
        <v>2.3199999999999998</v>
      </c>
      <c r="F141" s="64">
        <v>2.3199999999999998</v>
      </c>
      <c r="G141" s="64">
        <v>2.95</v>
      </c>
      <c r="H141" s="64">
        <v>2.95</v>
      </c>
      <c r="I141" s="64">
        <v>0</v>
      </c>
      <c r="J141" s="64">
        <v>0</v>
      </c>
      <c r="K141" s="65">
        <v>36.4</v>
      </c>
      <c r="L141" s="65">
        <v>36.4</v>
      </c>
      <c r="M141" s="65">
        <v>0</v>
      </c>
      <c r="N141" s="65">
        <v>0</v>
      </c>
      <c r="O141" s="65">
        <v>7.0000000000000007E-2</v>
      </c>
      <c r="P141" s="65">
        <v>7.0000000000000007E-2</v>
      </c>
      <c r="Q141" s="65">
        <v>26</v>
      </c>
      <c r="R141" s="65">
        <v>26</v>
      </c>
      <c r="S141" s="65">
        <v>0</v>
      </c>
      <c r="T141" s="65">
        <v>0</v>
      </c>
      <c r="U141" s="66" t="s">
        <v>79</v>
      </c>
      <c r="V141" s="65">
        <v>88</v>
      </c>
      <c r="W141" s="65">
        <v>88</v>
      </c>
      <c r="X141" s="65">
        <v>50</v>
      </c>
      <c r="Y141" s="65">
        <v>50</v>
      </c>
      <c r="Z141" s="65">
        <v>3.5</v>
      </c>
      <c r="AA141" s="67">
        <v>3.5</v>
      </c>
      <c r="AB141" s="65">
        <v>0.1</v>
      </c>
      <c r="AC141" s="65">
        <v>0.1</v>
      </c>
    </row>
    <row r="142" spans="1:29" s="68" customFormat="1" ht="15" customHeight="1" x14ac:dyDescent="0.25">
      <c r="A142" s="69">
        <v>270</v>
      </c>
      <c r="B142" s="62" t="s">
        <v>23</v>
      </c>
      <c r="C142" s="63" t="s">
        <v>24</v>
      </c>
      <c r="D142" s="63" t="s">
        <v>24</v>
      </c>
      <c r="E142" s="64">
        <v>0.13</v>
      </c>
      <c r="F142" s="64">
        <v>0.13</v>
      </c>
      <c r="G142" s="64">
        <v>0.02</v>
      </c>
      <c r="H142" s="65">
        <v>0.02</v>
      </c>
      <c r="I142" s="64">
        <v>15.2</v>
      </c>
      <c r="J142" s="64">
        <v>15.2</v>
      </c>
      <c r="K142" s="65">
        <v>62</v>
      </c>
      <c r="L142" s="65">
        <v>62</v>
      </c>
      <c r="M142" s="65">
        <v>0</v>
      </c>
      <c r="N142" s="65">
        <v>0</v>
      </c>
      <c r="O142" s="65">
        <v>2.83</v>
      </c>
      <c r="P142" s="65">
        <v>2.83</v>
      </c>
      <c r="Q142" s="65">
        <v>0</v>
      </c>
      <c r="R142" s="65">
        <v>0</v>
      </c>
      <c r="S142" s="65">
        <v>0</v>
      </c>
      <c r="T142" s="65">
        <v>0</v>
      </c>
      <c r="U142" s="66" t="s">
        <v>23</v>
      </c>
      <c r="V142" s="65">
        <v>14.2</v>
      </c>
      <c r="W142" s="65">
        <v>14.2</v>
      </c>
      <c r="X142" s="65">
        <v>0</v>
      </c>
      <c r="Y142" s="65">
        <v>0</v>
      </c>
      <c r="Z142" s="65">
        <v>2.4</v>
      </c>
      <c r="AA142" s="67">
        <v>2.4</v>
      </c>
      <c r="AB142" s="65">
        <v>0.36</v>
      </c>
      <c r="AC142" s="65">
        <v>0.36</v>
      </c>
    </row>
    <row r="143" spans="1:29" s="68" customFormat="1" ht="15" customHeight="1" x14ac:dyDescent="0.25">
      <c r="A143" s="69"/>
      <c r="B143" s="76" t="s">
        <v>45</v>
      </c>
      <c r="C143" s="63"/>
      <c r="D143" s="63"/>
      <c r="E143" s="77">
        <f t="shared" ref="E143:T143" si="78">SUM(E138:E142)</f>
        <v>13.270000000000001</v>
      </c>
      <c r="F143" s="77">
        <f t="shared" si="78"/>
        <v>13.270000000000001</v>
      </c>
      <c r="G143" s="77">
        <f t="shared" si="78"/>
        <v>10.51</v>
      </c>
      <c r="H143" s="77">
        <f t="shared" si="78"/>
        <v>10.51</v>
      </c>
      <c r="I143" s="77">
        <f t="shared" si="78"/>
        <v>56.900000000000006</v>
      </c>
      <c r="J143" s="77">
        <f t="shared" si="78"/>
        <v>56.900000000000006</v>
      </c>
      <c r="K143" s="77">
        <f t="shared" si="78"/>
        <v>536.45000000000005</v>
      </c>
      <c r="L143" s="77">
        <f t="shared" si="78"/>
        <v>536.45000000000005</v>
      </c>
      <c r="M143" s="77">
        <f t="shared" si="78"/>
        <v>0.22</v>
      </c>
      <c r="N143" s="77">
        <f t="shared" si="78"/>
        <v>0.22</v>
      </c>
      <c r="O143" s="77">
        <f t="shared" si="78"/>
        <v>3.12</v>
      </c>
      <c r="P143" s="77">
        <f t="shared" si="78"/>
        <v>3.12</v>
      </c>
      <c r="Q143" s="77">
        <f t="shared" si="78"/>
        <v>26.15</v>
      </c>
      <c r="R143" s="77">
        <f t="shared" si="78"/>
        <v>26.15</v>
      </c>
      <c r="S143" s="77">
        <f t="shared" si="78"/>
        <v>0.8</v>
      </c>
      <c r="T143" s="77">
        <f t="shared" si="78"/>
        <v>0.8</v>
      </c>
      <c r="U143" s="63" t="s">
        <v>25</v>
      </c>
      <c r="V143" s="77">
        <f t="shared" ref="V143:AC143" si="79">SUM(V138:V142)</f>
        <v>183.41</v>
      </c>
      <c r="W143" s="77">
        <f t="shared" si="79"/>
        <v>183.41</v>
      </c>
      <c r="X143" s="77">
        <f t="shared" si="79"/>
        <v>197.9</v>
      </c>
      <c r="Y143" s="77">
        <f t="shared" si="79"/>
        <v>197.9</v>
      </c>
      <c r="Z143" s="77">
        <f t="shared" si="79"/>
        <v>55.04</v>
      </c>
      <c r="AA143" s="77">
        <f t="shared" si="79"/>
        <v>55.04</v>
      </c>
      <c r="AB143" s="77">
        <f t="shared" si="79"/>
        <v>2.96</v>
      </c>
      <c r="AC143" s="77">
        <f t="shared" si="79"/>
        <v>2.96</v>
      </c>
    </row>
    <row r="144" spans="1:29" s="68" customFormat="1" ht="17.25" customHeight="1" x14ac:dyDescent="0.25">
      <c r="A144" s="69"/>
      <c r="B144" s="76" t="s">
        <v>26</v>
      </c>
      <c r="C144" s="63"/>
      <c r="D144" s="63"/>
      <c r="E144" s="64"/>
      <c r="F144" s="64"/>
      <c r="G144" s="64"/>
      <c r="H144" s="65"/>
      <c r="I144" s="64"/>
      <c r="J144" s="64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6"/>
      <c r="V144" s="65"/>
      <c r="W144" s="65"/>
      <c r="X144" s="65"/>
      <c r="Y144" s="65"/>
      <c r="Z144" s="65"/>
      <c r="AA144" s="67"/>
      <c r="AB144" s="65"/>
      <c r="AC144" s="65"/>
    </row>
    <row r="145" spans="1:29" s="68" customFormat="1" x14ac:dyDescent="0.25">
      <c r="A145" s="69">
        <v>71</v>
      </c>
      <c r="B145" s="62" t="s">
        <v>144</v>
      </c>
      <c r="C145" s="63">
        <v>100</v>
      </c>
      <c r="D145" s="63">
        <v>100</v>
      </c>
      <c r="E145" s="64">
        <v>1.65</v>
      </c>
      <c r="F145" s="64">
        <v>1.65</v>
      </c>
      <c r="G145" s="64">
        <v>12.54</v>
      </c>
      <c r="H145" s="64">
        <v>12.54</v>
      </c>
      <c r="I145" s="64">
        <v>15.1</v>
      </c>
      <c r="J145" s="64">
        <v>15.1</v>
      </c>
      <c r="K145" s="65">
        <v>114.61</v>
      </c>
      <c r="L145" s="65">
        <v>114.61</v>
      </c>
      <c r="M145" s="65">
        <v>0.06</v>
      </c>
      <c r="N145" s="65">
        <v>0.06</v>
      </c>
      <c r="O145" s="65">
        <v>9.64</v>
      </c>
      <c r="P145" s="65">
        <v>9.64</v>
      </c>
      <c r="Q145" s="65">
        <v>0.05</v>
      </c>
      <c r="R145" s="65">
        <v>0.05</v>
      </c>
      <c r="S145" s="65">
        <v>0.08</v>
      </c>
      <c r="T145" s="65">
        <v>0.08</v>
      </c>
      <c r="U145" s="66" t="s">
        <v>55</v>
      </c>
      <c r="V145" s="65">
        <v>28.3</v>
      </c>
      <c r="W145" s="65">
        <v>28.3</v>
      </c>
      <c r="X145" s="65">
        <v>135.19999999999999</v>
      </c>
      <c r="Y145" s="65">
        <v>135.19999999999999</v>
      </c>
      <c r="Z145" s="65">
        <v>15.2</v>
      </c>
      <c r="AA145" s="67">
        <v>15.2</v>
      </c>
      <c r="AB145" s="65">
        <v>0.52</v>
      </c>
      <c r="AC145" s="65">
        <v>0.52</v>
      </c>
    </row>
    <row r="146" spans="1:29" s="68" customFormat="1" ht="26.25" customHeight="1" x14ac:dyDescent="0.25">
      <c r="A146" s="69">
        <v>187</v>
      </c>
      <c r="B146" s="62" t="s">
        <v>56</v>
      </c>
      <c r="C146" s="63" t="s">
        <v>29</v>
      </c>
      <c r="D146" s="63" t="s">
        <v>29</v>
      </c>
      <c r="E146" s="64">
        <v>1.75</v>
      </c>
      <c r="F146" s="64">
        <v>1.75</v>
      </c>
      <c r="G146" s="64">
        <v>4.8899999999999997</v>
      </c>
      <c r="H146" s="65">
        <v>4.8899999999999997</v>
      </c>
      <c r="I146" s="64">
        <v>8.49</v>
      </c>
      <c r="J146" s="64">
        <v>8.49</v>
      </c>
      <c r="K146" s="65">
        <v>84.75</v>
      </c>
      <c r="L146" s="65">
        <v>84.75</v>
      </c>
      <c r="M146" s="65">
        <v>0.06</v>
      </c>
      <c r="N146" s="65">
        <v>0.06</v>
      </c>
      <c r="O146" s="65">
        <v>18.46</v>
      </c>
      <c r="P146" s="65">
        <v>18.46</v>
      </c>
      <c r="Q146" s="65">
        <v>0</v>
      </c>
      <c r="R146" s="65">
        <v>0</v>
      </c>
      <c r="S146" s="65">
        <v>0</v>
      </c>
      <c r="T146" s="65">
        <v>0</v>
      </c>
      <c r="U146" s="66" t="s">
        <v>57</v>
      </c>
      <c r="V146" s="65">
        <v>43.33</v>
      </c>
      <c r="W146" s="65">
        <v>43.33</v>
      </c>
      <c r="X146" s="65">
        <v>47.63</v>
      </c>
      <c r="Y146" s="65">
        <v>47.63</v>
      </c>
      <c r="Z146" s="65">
        <v>22.25</v>
      </c>
      <c r="AA146" s="67">
        <v>22.25</v>
      </c>
      <c r="AB146" s="65">
        <v>0.8</v>
      </c>
      <c r="AC146" s="65">
        <v>0.8</v>
      </c>
    </row>
    <row r="147" spans="1:29" s="68" customFormat="1" ht="24" customHeight="1" x14ac:dyDescent="0.25">
      <c r="A147" s="69"/>
      <c r="B147" s="62" t="s">
        <v>70</v>
      </c>
      <c r="C147" s="63" t="s">
        <v>19</v>
      </c>
      <c r="D147" s="63" t="s">
        <v>19</v>
      </c>
      <c r="E147" s="64">
        <v>4.41</v>
      </c>
      <c r="F147" s="64">
        <v>4.41</v>
      </c>
      <c r="G147" s="64">
        <v>6.96</v>
      </c>
      <c r="H147" s="64">
        <v>6.96</v>
      </c>
      <c r="I147" s="64">
        <v>46.32</v>
      </c>
      <c r="J147" s="64">
        <v>46.32</v>
      </c>
      <c r="K147" s="65">
        <v>245.1</v>
      </c>
      <c r="L147" s="65">
        <v>245.1</v>
      </c>
      <c r="M147" s="65">
        <v>0.24</v>
      </c>
      <c r="N147" s="65">
        <v>0.24</v>
      </c>
      <c r="O147" s="65">
        <v>1.87</v>
      </c>
      <c r="P147" s="65">
        <v>1.87</v>
      </c>
      <c r="Q147" s="65">
        <v>0.04</v>
      </c>
      <c r="R147" s="65">
        <v>0.04</v>
      </c>
      <c r="S147" s="65">
        <v>0.82</v>
      </c>
      <c r="T147" s="65">
        <v>0.82</v>
      </c>
      <c r="U147" s="66" t="s">
        <v>70</v>
      </c>
      <c r="V147" s="65">
        <v>22.5</v>
      </c>
      <c r="W147" s="65">
        <v>22.5</v>
      </c>
      <c r="X147" s="65">
        <v>198</v>
      </c>
      <c r="Y147" s="65">
        <v>198</v>
      </c>
      <c r="Z147" s="65">
        <v>16.600000000000001</v>
      </c>
      <c r="AA147" s="67">
        <v>16.600000000000001</v>
      </c>
      <c r="AB147" s="65">
        <v>1.02</v>
      </c>
      <c r="AC147" s="65">
        <v>1.02</v>
      </c>
    </row>
    <row r="148" spans="1:29" s="68" customFormat="1" ht="18.75" customHeight="1" x14ac:dyDescent="0.25">
      <c r="A148" s="69">
        <v>608</v>
      </c>
      <c r="B148" s="62" t="s">
        <v>32</v>
      </c>
      <c r="C148" s="63">
        <v>50</v>
      </c>
      <c r="D148" s="63">
        <v>50</v>
      </c>
      <c r="E148" s="64">
        <v>7.78</v>
      </c>
      <c r="F148" s="64">
        <v>7.78</v>
      </c>
      <c r="G148" s="64">
        <v>5.78</v>
      </c>
      <c r="H148" s="64">
        <v>5.78</v>
      </c>
      <c r="I148" s="64">
        <v>7.85</v>
      </c>
      <c r="J148" s="64">
        <v>7.85</v>
      </c>
      <c r="K148" s="65">
        <v>114.38</v>
      </c>
      <c r="L148" s="65">
        <v>114.38</v>
      </c>
      <c r="M148" s="65">
        <v>0.05</v>
      </c>
      <c r="N148" s="65">
        <v>0.05</v>
      </c>
      <c r="O148" s="65">
        <v>0.08</v>
      </c>
      <c r="P148" s="65">
        <v>0.08</v>
      </c>
      <c r="Q148" s="65">
        <v>14.38</v>
      </c>
      <c r="R148" s="65">
        <v>14.38</v>
      </c>
      <c r="S148" s="65">
        <v>0</v>
      </c>
      <c r="T148" s="65">
        <v>0</v>
      </c>
      <c r="U148" s="66" t="s">
        <v>32</v>
      </c>
      <c r="V148" s="65">
        <v>21.88</v>
      </c>
      <c r="W148" s="65">
        <v>21.88</v>
      </c>
      <c r="X148" s="65">
        <v>83.19</v>
      </c>
      <c r="Y148" s="65">
        <v>83.19</v>
      </c>
      <c r="Z148" s="65">
        <v>16.059999999999999</v>
      </c>
      <c r="AA148" s="67">
        <v>16.059999999999999</v>
      </c>
      <c r="AB148" s="65">
        <v>0.75</v>
      </c>
      <c r="AC148" s="65">
        <v>0.75</v>
      </c>
    </row>
    <row r="149" spans="1:29" s="68" customFormat="1" ht="24" customHeight="1" x14ac:dyDescent="0.25">
      <c r="A149" s="69">
        <v>679</v>
      </c>
      <c r="B149" s="62" t="s">
        <v>51</v>
      </c>
      <c r="C149" s="63">
        <v>200</v>
      </c>
      <c r="D149" s="63">
        <v>200</v>
      </c>
      <c r="E149" s="64">
        <v>0.4</v>
      </c>
      <c r="F149" s="64">
        <v>0.4</v>
      </c>
      <c r="G149" s="64">
        <v>0</v>
      </c>
      <c r="H149" s="64">
        <v>0</v>
      </c>
      <c r="I149" s="64">
        <v>38.5</v>
      </c>
      <c r="J149" s="64">
        <v>38.5</v>
      </c>
      <c r="K149" s="65">
        <v>146.69999999999999</v>
      </c>
      <c r="L149" s="65">
        <v>146.69999999999999</v>
      </c>
      <c r="M149" s="65">
        <v>0.08</v>
      </c>
      <c r="N149" s="65">
        <v>0.08</v>
      </c>
      <c r="O149" s="65">
        <v>15</v>
      </c>
      <c r="P149" s="65">
        <v>15</v>
      </c>
      <c r="Q149" s="65">
        <v>0</v>
      </c>
      <c r="R149" s="65">
        <v>0</v>
      </c>
      <c r="S149" s="65">
        <v>0.86</v>
      </c>
      <c r="T149" s="65">
        <v>0.86</v>
      </c>
      <c r="U149" s="66" t="s">
        <v>51</v>
      </c>
      <c r="V149" s="65">
        <v>18.670000000000002</v>
      </c>
      <c r="W149" s="65">
        <v>18.670000000000002</v>
      </c>
      <c r="X149" s="65">
        <v>30.67</v>
      </c>
      <c r="Y149" s="65">
        <v>30.67</v>
      </c>
      <c r="Z149" s="65">
        <v>16</v>
      </c>
      <c r="AA149" s="67">
        <v>16</v>
      </c>
      <c r="AB149" s="65">
        <v>0.15</v>
      </c>
      <c r="AC149" s="65">
        <v>0.15</v>
      </c>
    </row>
    <row r="150" spans="1:29" s="68" customFormat="1" x14ac:dyDescent="0.25">
      <c r="A150" s="69"/>
      <c r="B150" s="70" t="s">
        <v>21</v>
      </c>
      <c r="C150" s="71">
        <v>30</v>
      </c>
      <c r="D150" s="71">
        <v>60</v>
      </c>
      <c r="E150" s="72">
        <v>3.07</v>
      </c>
      <c r="F150" s="72">
        <v>3.07</v>
      </c>
      <c r="G150" s="72">
        <v>1.07</v>
      </c>
      <c r="H150" s="73">
        <v>1.07</v>
      </c>
      <c r="I150" s="72">
        <v>20.9</v>
      </c>
      <c r="J150" s="72">
        <v>20.9</v>
      </c>
      <c r="K150" s="73">
        <v>107.2</v>
      </c>
      <c r="L150" s="73">
        <v>107.2</v>
      </c>
      <c r="M150" s="73">
        <v>0.13</v>
      </c>
      <c r="N150" s="73">
        <v>0.13</v>
      </c>
      <c r="O150" s="73">
        <v>0</v>
      </c>
      <c r="P150" s="73">
        <v>0</v>
      </c>
      <c r="Q150" s="73">
        <v>0</v>
      </c>
      <c r="R150" s="73">
        <v>0</v>
      </c>
      <c r="S150" s="73">
        <v>0.34</v>
      </c>
      <c r="T150" s="73">
        <v>0.34</v>
      </c>
      <c r="U150" s="74" t="s">
        <v>21</v>
      </c>
      <c r="V150" s="73">
        <v>0.01</v>
      </c>
      <c r="W150" s="73">
        <v>0.01</v>
      </c>
      <c r="X150" s="73">
        <v>35.1</v>
      </c>
      <c r="Y150" s="73">
        <v>35.1</v>
      </c>
      <c r="Z150" s="73">
        <v>14.1</v>
      </c>
      <c r="AA150" s="75">
        <v>14.1</v>
      </c>
      <c r="AB150" s="73">
        <v>1.05</v>
      </c>
      <c r="AC150" s="73">
        <v>1.05</v>
      </c>
    </row>
    <row r="151" spans="1:29" s="68" customFormat="1" ht="18.75" customHeight="1" x14ac:dyDescent="0.25">
      <c r="A151" s="69"/>
      <c r="B151" s="62" t="s">
        <v>34</v>
      </c>
      <c r="C151" s="63">
        <v>50</v>
      </c>
      <c r="D151" s="63">
        <v>70</v>
      </c>
      <c r="E151" s="64">
        <v>3.96</v>
      </c>
      <c r="F151" s="64">
        <v>3.96</v>
      </c>
      <c r="G151" s="64">
        <v>0.72</v>
      </c>
      <c r="H151" s="65">
        <v>0.72</v>
      </c>
      <c r="I151" s="64">
        <v>1.38</v>
      </c>
      <c r="J151" s="64">
        <v>1.38</v>
      </c>
      <c r="K151" s="65">
        <v>108.6</v>
      </c>
      <c r="L151" s="65">
        <v>108.6</v>
      </c>
      <c r="M151" s="65">
        <v>0.1</v>
      </c>
      <c r="N151" s="65">
        <v>0.1</v>
      </c>
      <c r="O151" s="65">
        <v>0</v>
      </c>
      <c r="P151" s="65">
        <v>0</v>
      </c>
      <c r="Q151" s="65">
        <v>0</v>
      </c>
      <c r="R151" s="65">
        <v>0</v>
      </c>
      <c r="S151" s="65">
        <v>0.5</v>
      </c>
      <c r="T151" s="65">
        <v>0.5</v>
      </c>
      <c r="U151" s="66" t="s">
        <v>34</v>
      </c>
      <c r="V151" s="65">
        <v>21</v>
      </c>
      <c r="W151" s="65">
        <v>21</v>
      </c>
      <c r="X151" s="65">
        <v>75.400000000000006</v>
      </c>
      <c r="Y151" s="65">
        <v>75.400000000000006</v>
      </c>
      <c r="Z151" s="65">
        <v>12</v>
      </c>
      <c r="AA151" s="67">
        <v>12</v>
      </c>
      <c r="AB151" s="65">
        <v>0.63</v>
      </c>
      <c r="AC151" s="65">
        <v>0.63</v>
      </c>
    </row>
    <row r="152" spans="1:29" s="68" customFormat="1" ht="17.45" customHeight="1" x14ac:dyDescent="0.25">
      <c r="A152" s="69">
        <v>368</v>
      </c>
      <c r="B152" s="62" t="s">
        <v>76</v>
      </c>
      <c r="C152" s="63">
        <v>100</v>
      </c>
      <c r="D152" s="63">
        <v>100</v>
      </c>
      <c r="E152" s="64">
        <v>0.9</v>
      </c>
      <c r="F152" s="64">
        <v>0.9</v>
      </c>
      <c r="G152" s="64">
        <v>0.2</v>
      </c>
      <c r="H152" s="65">
        <v>0.2</v>
      </c>
      <c r="I152" s="64">
        <v>8.1</v>
      </c>
      <c r="J152" s="64">
        <v>8.1</v>
      </c>
      <c r="K152" s="65">
        <v>38.76</v>
      </c>
      <c r="L152" s="65">
        <v>38.76</v>
      </c>
      <c r="M152" s="65">
        <v>0.04</v>
      </c>
      <c r="N152" s="65">
        <v>0.04</v>
      </c>
      <c r="O152" s="65">
        <v>25</v>
      </c>
      <c r="P152" s="65">
        <v>25</v>
      </c>
      <c r="Q152" s="65">
        <v>0</v>
      </c>
      <c r="R152" s="65">
        <v>0</v>
      </c>
      <c r="S152" s="65">
        <v>0</v>
      </c>
      <c r="T152" s="65">
        <v>0</v>
      </c>
      <c r="U152" s="66"/>
      <c r="V152" s="65">
        <v>34</v>
      </c>
      <c r="W152" s="65">
        <v>34</v>
      </c>
      <c r="X152" s="65">
        <v>35</v>
      </c>
      <c r="Y152" s="65">
        <v>35</v>
      </c>
      <c r="Z152" s="65">
        <v>13</v>
      </c>
      <c r="AA152" s="67">
        <v>13</v>
      </c>
      <c r="AB152" s="65">
        <v>3</v>
      </c>
      <c r="AC152" s="65">
        <v>3</v>
      </c>
    </row>
    <row r="153" spans="1:29" s="68" customFormat="1" ht="15" customHeight="1" x14ac:dyDescent="0.25">
      <c r="A153" s="69"/>
      <c r="B153" s="88" t="s">
        <v>114</v>
      </c>
      <c r="C153" s="77"/>
      <c r="D153" s="77"/>
      <c r="E153" s="77">
        <f>SUM(E145:E152)</f>
        <v>23.919999999999998</v>
      </c>
      <c r="F153" s="77">
        <f t="shared" ref="F153:AC153" si="80">SUM(F145:F152)</f>
        <v>23.919999999999998</v>
      </c>
      <c r="G153" s="77">
        <f t="shared" si="80"/>
        <v>32.160000000000004</v>
      </c>
      <c r="H153" s="77">
        <f t="shared" si="80"/>
        <v>32.160000000000004</v>
      </c>
      <c r="I153" s="77">
        <f t="shared" si="80"/>
        <v>146.63999999999999</v>
      </c>
      <c r="J153" s="77">
        <f t="shared" si="80"/>
        <v>146.63999999999999</v>
      </c>
      <c r="K153" s="77">
        <f t="shared" si="80"/>
        <v>960.1</v>
      </c>
      <c r="L153" s="77">
        <f t="shared" si="80"/>
        <v>960.1</v>
      </c>
      <c r="M153" s="77">
        <f t="shared" si="80"/>
        <v>0.76</v>
      </c>
      <c r="N153" s="77">
        <f t="shared" si="80"/>
        <v>0.76</v>
      </c>
      <c r="O153" s="77">
        <f t="shared" si="80"/>
        <v>70.05</v>
      </c>
      <c r="P153" s="77">
        <f t="shared" si="80"/>
        <v>70.05</v>
      </c>
      <c r="Q153" s="77">
        <f t="shared" si="80"/>
        <v>14.47</v>
      </c>
      <c r="R153" s="77">
        <f t="shared" si="80"/>
        <v>14.47</v>
      </c>
      <c r="S153" s="77">
        <f t="shared" si="80"/>
        <v>2.5999999999999996</v>
      </c>
      <c r="T153" s="77">
        <f t="shared" si="80"/>
        <v>2.5999999999999996</v>
      </c>
      <c r="U153" s="77">
        <f t="shared" si="80"/>
        <v>0</v>
      </c>
      <c r="V153" s="77">
        <f t="shared" si="80"/>
        <v>189.69</v>
      </c>
      <c r="W153" s="77">
        <f t="shared" si="80"/>
        <v>189.69</v>
      </c>
      <c r="X153" s="77">
        <f t="shared" si="80"/>
        <v>640.18999999999994</v>
      </c>
      <c r="Y153" s="77">
        <f t="shared" si="80"/>
        <v>640.18999999999994</v>
      </c>
      <c r="Z153" s="77">
        <f t="shared" si="80"/>
        <v>125.21</v>
      </c>
      <c r="AA153" s="77">
        <f t="shared" si="80"/>
        <v>125.21</v>
      </c>
      <c r="AB153" s="77">
        <f t="shared" si="80"/>
        <v>7.92</v>
      </c>
      <c r="AC153" s="77">
        <f t="shared" si="80"/>
        <v>7.92</v>
      </c>
    </row>
    <row r="154" spans="1:29" s="68" customFormat="1" ht="15" customHeight="1" x14ac:dyDescent="0.25">
      <c r="A154" s="69"/>
      <c r="B154" s="88" t="s">
        <v>115</v>
      </c>
      <c r="C154" s="77" t="s">
        <v>38</v>
      </c>
      <c r="D154" s="77"/>
      <c r="E154" s="77">
        <f>E153+E143</f>
        <v>37.19</v>
      </c>
      <c r="F154" s="77">
        <f t="shared" ref="F154:T154" si="81">F153+F143</f>
        <v>37.19</v>
      </c>
      <c r="G154" s="77">
        <f t="shared" si="81"/>
        <v>42.67</v>
      </c>
      <c r="H154" s="77">
        <f t="shared" si="81"/>
        <v>42.67</v>
      </c>
      <c r="I154" s="77">
        <f t="shared" si="81"/>
        <v>203.54</v>
      </c>
      <c r="J154" s="77">
        <f t="shared" si="81"/>
        <v>203.54</v>
      </c>
      <c r="K154" s="77">
        <f t="shared" si="81"/>
        <v>1496.5500000000002</v>
      </c>
      <c r="L154" s="77">
        <f t="shared" si="81"/>
        <v>1496.5500000000002</v>
      </c>
      <c r="M154" s="77">
        <f t="shared" si="81"/>
        <v>0.98</v>
      </c>
      <c r="N154" s="77">
        <f t="shared" si="81"/>
        <v>0.98</v>
      </c>
      <c r="O154" s="77">
        <f t="shared" si="81"/>
        <v>73.17</v>
      </c>
      <c r="P154" s="77">
        <f t="shared" si="81"/>
        <v>73.17</v>
      </c>
      <c r="Q154" s="77">
        <f t="shared" si="81"/>
        <v>40.619999999999997</v>
      </c>
      <c r="R154" s="77">
        <f t="shared" si="81"/>
        <v>40.619999999999997</v>
      </c>
      <c r="S154" s="77">
        <f t="shared" si="81"/>
        <v>3.3999999999999995</v>
      </c>
      <c r="T154" s="77">
        <f t="shared" si="81"/>
        <v>3.3999999999999995</v>
      </c>
      <c r="U154" s="90" t="s">
        <v>37</v>
      </c>
      <c r="V154" s="77">
        <f>V153+V143</f>
        <v>373.1</v>
      </c>
      <c r="W154" s="77">
        <f t="shared" ref="W154:AC154" si="82">W153+W143</f>
        <v>373.1</v>
      </c>
      <c r="X154" s="77">
        <f t="shared" si="82"/>
        <v>838.08999999999992</v>
      </c>
      <c r="Y154" s="77">
        <f t="shared" si="82"/>
        <v>838.08999999999992</v>
      </c>
      <c r="Z154" s="77">
        <f t="shared" si="82"/>
        <v>180.25</v>
      </c>
      <c r="AA154" s="77">
        <f t="shared" si="82"/>
        <v>180.25</v>
      </c>
      <c r="AB154" s="77">
        <f t="shared" si="82"/>
        <v>10.879999999999999</v>
      </c>
      <c r="AC154" s="77">
        <f t="shared" si="82"/>
        <v>10.879999999999999</v>
      </c>
    </row>
    <row r="155" spans="1:29" s="68" customFormat="1" ht="15" customHeight="1" x14ac:dyDescent="0.25">
      <c r="A155" s="91"/>
      <c r="B155" s="92" t="s">
        <v>129</v>
      </c>
      <c r="C155" s="93"/>
      <c r="D155" s="94"/>
      <c r="E155" s="95"/>
      <c r="F155" s="96"/>
      <c r="G155" s="96"/>
      <c r="H155" s="96"/>
      <c r="I155" s="96"/>
      <c r="J155" s="97"/>
      <c r="K155" s="93"/>
      <c r="L155" s="94"/>
      <c r="M155" s="95"/>
      <c r="N155" s="96"/>
      <c r="O155" s="96"/>
      <c r="P155" s="96"/>
      <c r="Q155" s="96"/>
      <c r="R155" s="96"/>
      <c r="S155" s="96"/>
      <c r="T155" s="97"/>
      <c r="U155" s="98"/>
      <c r="V155" s="95"/>
      <c r="W155" s="96"/>
      <c r="X155" s="96"/>
      <c r="Y155" s="96"/>
      <c r="Z155" s="96"/>
      <c r="AA155" s="96"/>
      <c r="AB155" s="96"/>
      <c r="AC155" s="96"/>
    </row>
    <row r="156" spans="1:29" s="68" customFormat="1" ht="15" customHeight="1" x14ac:dyDescent="0.25">
      <c r="A156" s="91"/>
      <c r="B156" s="101" t="s">
        <v>137</v>
      </c>
      <c r="C156" s="77">
        <v>60</v>
      </c>
      <c r="D156" s="77">
        <v>60</v>
      </c>
      <c r="E156" s="64">
        <v>4.68</v>
      </c>
      <c r="F156" s="64">
        <v>4.68</v>
      </c>
      <c r="G156" s="64">
        <v>5.16</v>
      </c>
      <c r="H156" s="64">
        <v>5.16</v>
      </c>
      <c r="I156" s="64">
        <v>31.56</v>
      </c>
      <c r="J156" s="64">
        <v>31.56</v>
      </c>
      <c r="K156" s="64">
        <v>191.4</v>
      </c>
      <c r="L156" s="64">
        <v>191.4</v>
      </c>
      <c r="M156" s="64">
        <v>0.08</v>
      </c>
      <c r="N156" s="64">
        <v>0.08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64">
        <v>0</v>
      </c>
      <c r="V156" s="64">
        <v>0</v>
      </c>
      <c r="W156" s="64">
        <v>0</v>
      </c>
      <c r="X156" s="64">
        <v>0</v>
      </c>
      <c r="Y156" s="64">
        <v>0</v>
      </c>
      <c r="Z156" s="64">
        <v>0</v>
      </c>
      <c r="AA156" s="64">
        <v>0</v>
      </c>
      <c r="AB156" s="64">
        <v>0</v>
      </c>
      <c r="AC156" s="64">
        <v>0</v>
      </c>
    </row>
    <row r="157" spans="1:29" s="108" customFormat="1" ht="17.45" customHeight="1" x14ac:dyDescent="0.25">
      <c r="A157" s="78">
        <v>399</v>
      </c>
      <c r="B157" s="101" t="s">
        <v>75</v>
      </c>
      <c r="C157" s="64">
        <v>200</v>
      </c>
      <c r="D157" s="64">
        <v>200</v>
      </c>
      <c r="E157" s="64">
        <v>1</v>
      </c>
      <c r="F157" s="64">
        <v>1</v>
      </c>
      <c r="G157" s="64">
        <v>0.2</v>
      </c>
      <c r="H157" s="64">
        <v>0.2</v>
      </c>
      <c r="I157" s="64">
        <v>20.2</v>
      </c>
      <c r="J157" s="64">
        <v>20.2</v>
      </c>
      <c r="K157" s="64">
        <v>92</v>
      </c>
      <c r="L157" s="64">
        <v>92</v>
      </c>
      <c r="M157" s="64">
        <v>0.02</v>
      </c>
      <c r="N157" s="64">
        <v>0.02</v>
      </c>
      <c r="O157" s="64">
        <v>4</v>
      </c>
      <c r="P157" s="64">
        <v>4</v>
      </c>
      <c r="Q157" s="64">
        <v>0</v>
      </c>
      <c r="R157" s="64">
        <v>0</v>
      </c>
      <c r="S157" s="64">
        <v>0.2</v>
      </c>
      <c r="T157" s="64">
        <v>0.2</v>
      </c>
      <c r="U157" s="64">
        <v>0</v>
      </c>
      <c r="V157" s="64">
        <v>14</v>
      </c>
      <c r="W157" s="64">
        <v>14</v>
      </c>
      <c r="X157" s="64">
        <v>17</v>
      </c>
      <c r="Y157" s="64">
        <v>17</v>
      </c>
      <c r="Z157" s="64">
        <v>18</v>
      </c>
      <c r="AA157" s="64">
        <v>18</v>
      </c>
      <c r="AB157" s="64">
        <v>0.8</v>
      </c>
      <c r="AC157" s="64">
        <v>0.8</v>
      </c>
    </row>
    <row r="158" spans="1:29" s="68" customFormat="1" ht="15" customHeight="1" x14ac:dyDescent="0.25">
      <c r="A158" s="91"/>
      <c r="B158" s="92" t="s">
        <v>25</v>
      </c>
      <c r="C158" s="77"/>
      <c r="D158" s="77"/>
      <c r="E158" s="77">
        <v>5.68</v>
      </c>
      <c r="F158" s="77">
        <v>5.68</v>
      </c>
      <c r="G158" s="77">
        <v>5.36</v>
      </c>
      <c r="H158" s="77">
        <v>5.36</v>
      </c>
      <c r="I158" s="77">
        <v>51.76</v>
      </c>
      <c r="J158" s="77">
        <v>51.76</v>
      </c>
      <c r="K158" s="77">
        <v>283.39999999999998</v>
      </c>
      <c r="L158" s="77">
        <v>283.39999999999998</v>
      </c>
      <c r="M158" s="77">
        <v>0.1</v>
      </c>
      <c r="N158" s="77">
        <v>0.1</v>
      </c>
      <c r="O158" s="77">
        <v>4</v>
      </c>
      <c r="P158" s="77">
        <v>4</v>
      </c>
      <c r="Q158" s="77">
        <v>0</v>
      </c>
      <c r="R158" s="77">
        <v>0</v>
      </c>
      <c r="S158" s="77">
        <v>0.2</v>
      </c>
      <c r="T158" s="77">
        <v>0.2</v>
      </c>
      <c r="U158" s="77">
        <v>0</v>
      </c>
      <c r="V158" s="77">
        <v>14</v>
      </c>
      <c r="W158" s="77">
        <v>14</v>
      </c>
      <c r="X158" s="77">
        <v>17</v>
      </c>
      <c r="Y158" s="77">
        <v>17</v>
      </c>
      <c r="Z158" s="77">
        <v>18</v>
      </c>
      <c r="AA158" s="77">
        <v>18</v>
      </c>
      <c r="AB158" s="77">
        <v>0.8</v>
      </c>
      <c r="AC158" s="77">
        <v>0.8</v>
      </c>
    </row>
    <row r="159" spans="1:29" s="68" customFormat="1" ht="11.25" customHeight="1" x14ac:dyDescent="0.25">
      <c r="A159" s="189" t="s">
        <v>0</v>
      </c>
      <c r="B159" s="187" t="s">
        <v>1</v>
      </c>
      <c r="C159" s="180" t="s">
        <v>2</v>
      </c>
      <c r="D159" s="181"/>
      <c r="E159" s="162" t="s">
        <v>3</v>
      </c>
      <c r="F159" s="139"/>
      <c r="G159" s="139"/>
      <c r="H159" s="139"/>
      <c r="I159" s="139"/>
      <c r="J159" s="140"/>
      <c r="K159" s="180" t="s">
        <v>4</v>
      </c>
      <c r="L159" s="181"/>
      <c r="M159" s="138" t="s">
        <v>5</v>
      </c>
      <c r="N159" s="139"/>
      <c r="O159" s="139"/>
      <c r="P159" s="139"/>
      <c r="Q159" s="139"/>
      <c r="R159" s="139"/>
      <c r="S159" s="139"/>
      <c r="T159" s="140"/>
      <c r="U159" s="60"/>
      <c r="V159" s="138" t="s">
        <v>6</v>
      </c>
      <c r="W159" s="139"/>
      <c r="X159" s="139"/>
      <c r="Y159" s="139"/>
      <c r="Z159" s="139"/>
      <c r="AA159" s="139"/>
      <c r="AB159" s="139"/>
      <c r="AC159" s="139"/>
    </row>
    <row r="160" spans="1:29" s="68" customFormat="1" ht="14.25" customHeight="1" x14ac:dyDescent="0.25">
      <c r="A160" s="190"/>
      <c r="B160" s="188"/>
      <c r="C160" s="182"/>
      <c r="D160" s="183"/>
      <c r="E160" s="162" t="s">
        <v>7</v>
      </c>
      <c r="F160" s="140"/>
      <c r="G160" s="162" t="s">
        <v>8</v>
      </c>
      <c r="H160" s="140"/>
      <c r="I160" s="109" t="s">
        <v>9</v>
      </c>
      <c r="J160" s="110"/>
      <c r="K160" s="182"/>
      <c r="L160" s="183"/>
      <c r="M160" s="53" t="s">
        <v>10</v>
      </c>
      <c r="N160" s="53" t="s">
        <v>10</v>
      </c>
      <c r="O160" s="53" t="s">
        <v>11</v>
      </c>
      <c r="P160" s="53" t="s">
        <v>11</v>
      </c>
      <c r="Q160" s="53" t="s">
        <v>12</v>
      </c>
      <c r="R160" s="53" t="s">
        <v>12</v>
      </c>
      <c r="S160" s="53" t="s">
        <v>13</v>
      </c>
      <c r="T160" s="53" t="s">
        <v>13</v>
      </c>
      <c r="U160" s="53"/>
      <c r="V160" s="53" t="s">
        <v>14</v>
      </c>
      <c r="W160" s="53" t="s">
        <v>14</v>
      </c>
      <c r="X160" s="53" t="s">
        <v>15</v>
      </c>
      <c r="Y160" s="53" t="s">
        <v>15</v>
      </c>
      <c r="Z160" s="53" t="s">
        <v>16</v>
      </c>
      <c r="AA160" s="53" t="s">
        <v>16</v>
      </c>
      <c r="AB160" s="53" t="s">
        <v>17</v>
      </c>
      <c r="AC160" s="53" t="s">
        <v>17</v>
      </c>
    </row>
    <row r="161" spans="1:29" s="68" customFormat="1" ht="21" customHeight="1" x14ac:dyDescent="0.25">
      <c r="A161" s="190"/>
      <c r="B161" s="105"/>
      <c r="C161" s="106" t="s">
        <v>131</v>
      </c>
      <c r="D161" s="106" t="s">
        <v>130</v>
      </c>
      <c r="E161" s="106" t="s">
        <v>132</v>
      </c>
      <c r="F161" s="106" t="s">
        <v>133</v>
      </c>
      <c r="G161" s="106" t="s">
        <v>134</v>
      </c>
      <c r="H161" s="106" t="s">
        <v>133</v>
      </c>
      <c r="I161" s="106" t="s">
        <v>135</v>
      </c>
      <c r="J161" s="106" t="s">
        <v>133</v>
      </c>
      <c r="K161" s="106" t="s">
        <v>135</v>
      </c>
      <c r="L161" s="106" t="s">
        <v>133</v>
      </c>
      <c r="M161" s="106" t="s">
        <v>131</v>
      </c>
      <c r="N161" s="106" t="s">
        <v>133</v>
      </c>
      <c r="O161" s="106" t="s">
        <v>131</v>
      </c>
      <c r="P161" s="106" t="s">
        <v>133</v>
      </c>
      <c r="Q161" s="106" t="s">
        <v>131</v>
      </c>
      <c r="R161" s="106" t="s">
        <v>133</v>
      </c>
      <c r="S161" s="106" t="s">
        <v>131</v>
      </c>
      <c r="T161" s="106" t="s">
        <v>133</v>
      </c>
      <c r="U161" s="78" t="s">
        <v>18</v>
      </c>
      <c r="V161" s="106" t="s">
        <v>131</v>
      </c>
      <c r="W161" s="106" t="s">
        <v>133</v>
      </c>
      <c r="X161" s="106" t="s">
        <v>131</v>
      </c>
      <c r="Y161" s="106" t="s">
        <v>133</v>
      </c>
      <c r="Z161" s="106" t="s">
        <v>131</v>
      </c>
      <c r="AA161" s="106" t="s">
        <v>133</v>
      </c>
      <c r="AB161" s="106" t="s">
        <v>131</v>
      </c>
      <c r="AC161" s="106" t="s">
        <v>133</v>
      </c>
    </row>
    <row r="162" spans="1:29" s="68" customFormat="1" ht="15" customHeight="1" x14ac:dyDescent="0.25">
      <c r="A162" s="107"/>
      <c r="B162" s="76" t="s">
        <v>78</v>
      </c>
      <c r="C162" s="85"/>
      <c r="D162" s="85"/>
      <c r="E162" s="85"/>
      <c r="F162" s="85"/>
      <c r="G162" s="85"/>
      <c r="H162" s="85"/>
      <c r="I162" s="65"/>
      <c r="J162" s="65"/>
      <c r="K162" s="65"/>
      <c r="L162" s="6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</row>
    <row r="163" spans="1:29" s="68" customFormat="1" ht="24" x14ac:dyDescent="0.25">
      <c r="A163" s="61"/>
      <c r="B163" s="70" t="s">
        <v>80</v>
      </c>
      <c r="C163" s="71" t="s">
        <v>19</v>
      </c>
      <c r="D163" s="71" t="s">
        <v>19</v>
      </c>
      <c r="E163" s="72">
        <v>6.12</v>
      </c>
      <c r="F163" s="72">
        <v>6.12</v>
      </c>
      <c r="G163" s="72">
        <v>7.38</v>
      </c>
      <c r="H163" s="73">
        <v>7.38</v>
      </c>
      <c r="I163" s="72">
        <v>35.6</v>
      </c>
      <c r="J163" s="72">
        <v>35.6</v>
      </c>
      <c r="K163" s="73">
        <v>198</v>
      </c>
      <c r="L163" s="73">
        <v>198</v>
      </c>
      <c r="M163" s="73">
        <v>0.15</v>
      </c>
      <c r="N163" s="73">
        <v>0.15</v>
      </c>
      <c r="O163" s="73">
        <v>0.37</v>
      </c>
      <c r="P163" s="73">
        <v>0.37</v>
      </c>
      <c r="Q163" s="73">
        <v>0.08</v>
      </c>
      <c r="R163" s="73">
        <v>0.08</v>
      </c>
      <c r="S163" s="73">
        <v>0.01</v>
      </c>
      <c r="T163" s="73">
        <v>0.01</v>
      </c>
      <c r="U163" s="74" t="s">
        <v>80</v>
      </c>
      <c r="V163" s="73">
        <v>130</v>
      </c>
      <c r="W163" s="73">
        <v>130</v>
      </c>
      <c r="X163" s="73">
        <v>95</v>
      </c>
      <c r="Y163" s="73">
        <v>95</v>
      </c>
      <c r="Z163" s="73">
        <v>12.3</v>
      </c>
      <c r="AA163" s="75">
        <v>12.3</v>
      </c>
      <c r="AB163" s="73">
        <v>1.24</v>
      </c>
      <c r="AC163" s="73">
        <v>1.24</v>
      </c>
    </row>
    <row r="164" spans="1:29" s="68" customFormat="1" x14ac:dyDescent="0.25">
      <c r="A164" s="69"/>
      <c r="B164" s="70" t="s">
        <v>21</v>
      </c>
      <c r="C164" s="71">
        <v>30</v>
      </c>
      <c r="D164" s="71">
        <v>60</v>
      </c>
      <c r="E164" s="72">
        <v>3.07</v>
      </c>
      <c r="F164" s="72">
        <v>3.07</v>
      </c>
      <c r="G164" s="72">
        <v>1.07</v>
      </c>
      <c r="H164" s="73">
        <v>1.07</v>
      </c>
      <c r="I164" s="72">
        <v>20.9</v>
      </c>
      <c r="J164" s="72">
        <v>20.9</v>
      </c>
      <c r="K164" s="73">
        <v>107.2</v>
      </c>
      <c r="L164" s="73">
        <v>107.2</v>
      </c>
      <c r="M164" s="73">
        <v>0.13</v>
      </c>
      <c r="N164" s="73">
        <v>0.13</v>
      </c>
      <c r="O164" s="73">
        <v>0</v>
      </c>
      <c r="P164" s="73">
        <v>0</v>
      </c>
      <c r="Q164" s="73">
        <v>0</v>
      </c>
      <c r="R164" s="73">
        <v>0</v>
      </c>
      <c r="S164" s="73">
        <v>0.34</v>
      </c>
      <c r="T164" s="73">
        <v>0.34</v>
      </c>
      <c r="U164" s="74" t="s">
        <v>21</v>
      </c>
      <c r="V164" s="73">
        <v>0.01</v>
      </c>
      <c r="W164" s="73">
        <v>0.01</v>
      </c>
      <c r="X164" s="73">
        <v>35.1</v>
      </c>
      <c r="Y164" s="73">
        <v>35.1</v>
      </c>
      <c r="Z164" s="73">
        <v>14.1</v>
      </c>
      <c r="AA164" s="75">
        <v>14.1</v>
      </c>
      <c r="AB164" s="73">
        <v>1.05</v>
      </c>
      <c r="AC164" s="73">
        <v>1.05</v>
      </c>
    </row>
    <row r="165" spans="1:29" s="68" customFormat="1" ht="14.25" customHeight="1" x14ac:dyDescent="0.25">
      <c r="A165" s="69">
        <v>685</v>
      </c>
      <c r="B165" s="62" t="s">
        <v>43</v>
      </c>
      <c r="C165" s="63" t="s">
        <v>44</v>
      </c>
      <c r="D165" s="63" t="s">
        <v>44</v>
      </c>
      <c r="E165" s="64">
        <v>8.9</v>
      </c>
      <c r="F165" s="64">
        <v>8.9</v>
      </c>
      <c r="G165" s="64">
        <v>3.06</v>
      </c>
      <c r="H165" s="65">
        <v>3.06</v>
      </c>
      <c r="I165" s="64">
        <v>26</v>
      </c>
      <c r="J165" s="64">
        <v>26</v>
      </c>
      <c r="K165" s="65">
        <v>58</v>
      </c>
      <c r="L165" s="65">
        <v>58</v>
      </c>
      <c r="M165" s="65">
        <v>0</v>
      </c>
      <c r="N165" s="65">
        <v>0</v>
      </c>
      <c r="O165" s="65">
        <v>6</v>
      </c>
      <c r="P165" s="65">
        <v>6</v>
      </c>
      <c r="Q165" s="65">
        <v>0</v>
      </c>
      <c r="R165" s="65">
        <v>0</v>
      </c>
      <c r="S165" s="65">
        <v>0</v>
      </c>
      <c r="T165" s="65">
        <v>0</v>
      </c>
      <c r="U165" s="66" t="s">
        <v>43</v>
      </c>
      <c r="V165" s="65">
        <v>11.6</v>
      </c>
      <c r="W165" s="65">
        <v>11.6</v>
      </c>
      <c r="X165" s="65">
        <v>4.12</v>
      </c>
      <c r="Y165" s="65">
        <v>4.12</v>
      </c>
      <c r="Z165" s="65">
        <v>6.5</v>
      </c>
      <c r="AA165" s="67">
        <v>6.5</v>
      </c>
      <c r="AB165" s="65">
        <v>0.34</v>
      </c>
      <c r="AC165" s="65">
        <v>0.34</v>
      </c>
    </row>
    <row r="166" spans="1:29" s="68" customFormat="1" ht="15" customHeight="1" x14ac:dyDescent="0.25">
      <c r="A166" s="69"/>
      <c r="B166" s="76" t="s">
        <v>45</v>
      </c>
      <c r="C166" s="63"/>
      <c r="D166" s="63"/>
      <c r="E166" s="77">
        <f>SUM(E163:E165)</f>
        <v>18.09</v>
      </c>
      <c r="F166" s="77">
        <f t="shared" ref="F166:T166" si="83">SUM(F163:F165)</f>
        <v>18.09</v>
      </c>
      <c r="G166" s="77">
        <f t="shared" si="83"/>
        <v>11.51</v>
      </c>
      <c r="H166" s="77">
        <f t="shared" si="83"/>
        <v>11.51</v>
      </c>
      <c r="I166" s="77">
        <f t="shared" si="83"/>
        <v>82.5</v>
      </c>
      <c r="J166" s="77">
        <f t="shared" si="83"/>
        <v>82.5</v>
      </c>
      <c r="K166" s="77">
        <f t="shared" si="83"/>
        <v>363.2</v>
      </c>
      <c r="L166" s="77">
        <f t="shared" si="83"/>
        <v>363.2</v>
      </c>
      <c r="M166" s="77">
        <f t="shared" si="83"/>
        <v>0.28000000000000003</v>
      </c>
      <c r="N166" s="77">
        <f t="shared" si="83"/>
        <v>0.28000000000000003</v>
      </c>
      <c r="O166" s="77">
        <f t="shared" si="83"/>
        <v>6.37</v>
      </c>
      <c r="P166" s="77">
        <f t="shared" si="83"/>
        <v>6.37</v>
      </c>
      <c r="Q166" s="77">
        <f t="shared" si="83"/>
        <v>0.08</v>
      </c>
      <c r="R166" s="77">
        <f t="shared" si="83"/>
        <v>0.08</v>
      </c>
      <c r="S166" s="77">
        <f t="shared" si="83"/>
        <v>0.35000000000000003</v>
      </c>
      <c r="T166" s="77">
        <f t="shared" si="83"/>
        <v>0.35000000000000003</v>
      </c>
      <c r="U166" s="63" t="s">
        <v>36</v>
      </c>
      <c r="V166" s="89">
        <f>SUM(V163:V165)</f>
        <v>141.60999999999999</v>
      </c>
      <c r="W166" s="89">
        <f t="shared" ref="W166:AC166" si="84">SUM(W163:W165)</f>
        <v>141.60999999999999</v>
      </c>
      <c r="X166" s="89">
        <f t="shared" si="84"/>
        <v>134.22</v>
      </c>
      <c r="Y166" s="89">
        <f t="shared" si="84"/>
        <v>134.22</v>
      </c>
      <c r="Z166" s="89">
        <f t="shared" si="84"/>
        <v>32.9</v>
      </c>
      <c r="AA166" s="89">
        <f t="shared" si="84"/>
        <v>32.9</v>
      </c>
      <c r="AB166" s="89">
        <f t="shared" si="84"/>
        <v>2.63</v>
      </c>
      <c r="AC166" s="89">
        <f t="shared" si="84"/>
        <v>2.63</v>
      </c>
    </row>
    <row r="167" spans="1:29" s="68" customFormat="1" ht="17.25" customHeight="1" x14ac:dyDescent="0.25">
      <c r="A167" s="69"/>
      <c r="B167" s="76" t="s">
        <v>54</v>
      </c>
      <c r="C167" s="77"/>
      <c r="D167" s="77"/>
      <c r="E167" s="64"/>
      <c r="F167" s="64"/>
      <c r="G167" s="64"/>
      <c r="H167" s="64"/>
      <c r="I167" s="64"/>
      <c r="J167" s="64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6"/>
      <c r="V167" s="65"/>
      <c r="W167" s="65"/>
      <c r="X167" s="65"/>
      <c r="Y167" s="65"/>
      <c r="Z167" s="65"/>
      <c r="AA167" s="67"/>
      <c r="AB167" s="65"/>
      <c r="AC167" s="65"/>
    </row>
    <row r="168" spans="1:29" s="68" customFormat="1" ht="15" customHeight="1" x14ac:dyDescent="0.25">
      <c r="A168" s="69"/>
      <c r="B168" s="62" t="s">
        <v>103</v>
      </c>
      <c r="C168" s="63">
        <v>100</v>
      </c>
      <c r="D168" s="63">
        <v>100</v>
      </c>
      <c r="E168" s="64">
        <v>1.6</v>
      </c>
      <c r="F168" s="64">
        <v>1.6</v>
      </c>
      <c r="G168" s="64">
        <v>6.08</v>
      </c>
      <c r="H168" s="64">
        <v>6.08</v>
      </c>
      <c r="I168" s="64">
        <v>8.3800000000000008</v>
      </c>
      <c r="J168" s="64">
        <v>8.3800000000000008</v>
      </c>
      <c r="K168" s="65">
        <v>96</v>
      </c>
      <c r="L168" s="65">
        <v>96</v>
      </c>
      <c r="M168" s="65">
        <v>0.02</v>
      </c>
      <c r="N168" s="65">
        <v>0.02</v>
      </c>
      <c r="O168" s="65">
        <v>9.5</v>
      </c>
      <c r="P168" s="65">
        <v>9.5</v>
      </c>
      <c r="Q168" s="65">
        <v>2002</v>
      </c>
      <c r="R168" s="65">
        <v>2002</v>
      </c>
      <c r="S168" s="65">
        <v>2.74</v>
      </c>
      <c r="T168" s="65">
        <v>2.74</v>
      </c>
      <c r="U168" s="66" t="s">
        <v>71</v>
      </c>
      <c r="V168" s="65">
        <v>37</v>
      </c>
      <c r="W168" s="65">
        <v>37</v>
      </c>
      <c r="X168" s="65">
        <v>30.2</v>
      </c>
      <c r="Y168" s="65">
        <v>30.2</v>
      </c>
      <c r="Z168" s="65">
        <v>22</v>
      </c>
      <c r="AA168" s="67">
        <v>22</v>
      </c>
      <c r="AB168" s="65">
        <v>1.33</v>
      </c>
      <c r="AC168" s="65">
        <v>1.33</v>
      </c>
    </row>
    <row r="169" spans="1:29" s="68" customFormat="1" ht="16.5" customHeight="1" x14ac:dyDescent="0.25">
      <c r="A169" s="69">
        <v>139</v>
      </c>
      <c r="B169" s="62" t="s">
        <v>47</v>
      </c>
      <c r="C169" s="63">
        <v>200</v>
      </c>
      <c r="D169" s="63">
        <v>250</v>
      </c>
      <c r="E169" s="64">
        <v>9.3800000000000008</v>
      </c>
      <c r="F169" s="64">
        <v>11.7</v>
      </c>
      <c r="G169" s="82">
        <v>5.87</v>
      </c>
      <c r="H169" s="82">
        <v>7.32</v>
      </c>
      <c r="I169" s="64">
        <v>12.3</v>
      </c>
      <c r="J169" s="64">
        <v>17.8</v>
      </c>
      <c r="K169" s="65">
        <v>173.48</v>
      </c>
      <c r="L169" s="65">
        <v>216.86</v>
      </c>
      <c r="M169" s="65">
        <v>0.14000000000000001</v>
      </c>
      <c r="N169" s="65">
        <v>0.17</v>
      </c>
      <c r="O169" s="65">
        <v>5.78</v>
      </c>
      <c r="P169" s="65">
        <v>7.23</v>
      </c>
      <c r="Q169" s="65">
        <v>0.02</v>
      </c>
      <c r="R169" s="65">
        <v>0.03</v>
      </c>
      <c r="S169" s="65">
        <v>2.4500000000000002</v>
      </c>
      <c r="T169" s="65">
        <v>3.06</v>
      </c>
      <c r="U169" s="66" t="s">
        <v>47</v>
      </c>
      <c r="V169" s="65">
        <v>75.599999999999994</v>
      </c>
      <c r="W169" s="65">
        <v>79.8</v>
      </c>
      <c r="X169" s="65">
        <v>102.3</v>
      </c>
      <c r="Y169" s="65">
        <v>152.19999999999999</v>
      </c>
      <c r="Z169" s="65">
        <v>32.74</v>
      </c>
      <c r="AA169" s="67">
        <v>40.92</v>
      </c>
      <c r="AB169" s="65">
        <v>1.29</v>
      </c>
      <c r="AC169" s="65">
        <v>1.97</v>
      </c>
    </row>
    <row r="170" spans="1:29" s="68" customFormat="1" ht="15" customHeight="1" x14ac:dyDescent="0.25">
      <c r="A170" s="69">
        <v>492</v>
      </c>
      <c r="B170" s="62" t="s">
        <v>150</v>
      </c>
      <c r="C170" s="63">
        <v>150</v>
      </c>
      <c r="D170" s="63">
        <v>150</v>
      </c>
      <c r="E170" s="64">
        <v>17.8</v>
      </c>
      <c r="F170" s="64">
        <v>17.8</v>
      </c>
      <c r="G170" s="64">
        <v>18.48</v>
      </c>
      <c r="H170" s="64">
        <v>18.48</v>
      </c>
      <c r="I170" s="64">
        <v>33.46</v>
      </c>
      <c r="J170" s="64">
        <v>33.46</v>
      </c>
      <c r="K170" s="65">
        <v>380</v>
      </c>
      <c r="L170" s="65">
        <v>380</v>
      </c>
      <c r="M170" s="65">
        <v>0.2</v>
      </c>
      <c r="N170" s="65">
        <v>0.2</v>
      </c>
      <c r="O170" s="65">
        <v>0.52</v>
      </c>
      <c r="P170" s="65">
        <v>0.52</v>
      </c>
      <c r="Q170" s="65">
        <v>0.1</v>
      </c>
      <c r="R170" s="65">
        <v>0.1</v>
      </c>
      <c r="S170" s="65">
        <v>2.34</v>
      </c>
      <c r="T170" s="65">
        <v>2.34</v>
      </c>
      <c r="U170" s="66" t="s">
        <v>77</v>
      </c>
      <c r="V170" s="65">
        <v>80.900000000000006</v>
      </c>
      <c r="W170" s="65">
        <v>80.900000000000006</v>
      </c>
      <c r="X170" s="65">
        <v>69.3</v>
      </c>
      <c r="Y170" s="65">
        <v>69.3</v>
      </c>
      <c r="Z170" s="65">
        <v>56.8</v>
      </c>
      <c r="AA170" s="67">
        <v>56.8</v>
      </c>
      <c r="AB170" s="65">
        <v>1.82</v>
      </c>
      <c r="AC170" s="65">
        <v>1.82</v>
      </c>
    </row>
    <row r="171" spans="1:29" s="68" customFormat="1" ht="24" customHeight="1" x14ac:dyDescent="0.25">
      <c r="A171" s="69">
        <v>639</v>
      </c>
      <c r="B171" s="62" t="s">
        <v>33</v>
      </c>
      <c r="C171" s="63">
        <v>200</v>
      </c>
      <c r="D171" s="63">
        <v>200</v>
      </c>
      <c r="E171" s="64">
        <v>10</v>
      </c>
      <c r="F171" s="64">
        <v>10</v>
      </c>
      <c r="G171" s="64">
        <v>0.06</v>
      </c>
      <c r="H171" s="64">
        <v>0.06</v>
      </c>
      <c r="I171" s="64">
        <v>35.200000000000003</v>
      </c>
      <c r="J171" s="64">
        <v>35.200000000000003</v>
      </c>
      <c r="K171" s="65">
        <v>110</v>
      </c>
      <c r="L171" s="65">
        <v>110</v>
      </c>
      <c r="M171" s="65">
        <v>0.12</v>
      </c>
      <c r="N171" s="65">
        <v>0.12</v>
      </c>
      <c r="O171" s="65">
        <v>9.35</v>
      </c>
      <c r="P171" s="65">
        <v>9.35</v>
      </c>
      <c r="Q171" s="65">
        <v>0.12</v>
      </c>
      <c r="R171" s="65">
        <v>0.12</v>
      </c>
      <c r="S171" s="65">
        <v>1.68</v>
      </c>
      <c r="T171" s="65">
        <v>1.68</v>
      </c>
      <c r="U171" s="66" t="s">
        <v>33</v>
      </c>
      <c r="V171" s="65">
        <v>28.7</v>
      </c>
      <c r="W171" s="65">
        <v>28.7</v>
      </c>
      <c r="X171" s="65">
        <v>52.6</v>
      </c>
      <c r="Y171" s="65">
        <v>52.6</v>
      </c>
      <c r="Z171" s="65">
        <v>19.600000000000001</v>
      </c>
      <c r="AA171" s="67">
        <v>19.600000000000001</v>
      </c>
      <c r="AB171" s="65">
        <v>0.96</v>
      </c>
      <c r="AC171" s="65">
        <v>0.96</v>
      </c>
    </row>
    <row r="172" spans="1:29" s="68" customFormat="1" x14ac:dyDescent="0.25">
      <c r="A172" s="69"/>
      <c r="B172" s="70" t="s">
        <v>21</v>
      </c>
      <c r="C172" s="71">
        <v>30</v>
      </c>
      <c r="D172" s="71">
        <v>60</v>
      </c>
      <c r="E172" s="72">
        <v>3.07</v>
      </c>
      <c r="F172" s="72">
        <v>3.07</v>
      </c>
      <c r="G172" s="72">
        <v>1.07</v>
      </c>
      <c r="H172" s="73">
        <v>1.07</v>
      </c>
      <c r="I172" s="72">
        <v>20.9</v>
      </c>
      <c r="J172" s="72">
        <v>20.9</v>
      </c>
      <c r="K172" s="73">
        <v>107.2</v>
      </c>
      <c r="L172" s="73">
        <v>107.2</v>
      </c>
      <c r="M172" s="73">
        <v>0.13</v>
      </c>
      <c r="N172" s="73">
        <v>0.13</v>
      </c>
      <c r="O172" s="73">
        <v>0</v>
      </c>
      <c r="P172" s="73">
        <v>0</v>
      </c>
      <c r="Q172" s="73">
        <v>0</v>
      </c>
      <c r="R172" s="73">
        <v>0</v>
      </c>
      <c r="S172" s="73">
        <v>0.34</v>
      </c>
      <c r="T172" s="73">
        <v>0.34</v>
      </c>
      <c r="U172" s="74" t="s">
        <v>21</v>
      </c>
      <c r="V172" s="73">
        <v>0.01</v>
      </c>
      <c r="W172" s="73">
        <v>0.01</v>
      </c>
      <c r="X172" s="73">
        <v>35.1</v>
      </c>
      <c r="Y172" s="73">
        <v>35.1</v>
      </c>
      <c r="Z172" s="73">
        <v>14.1</v>
      </c>
      <c r="AA172" s="75">
        <v>14.1</v>
      </c>
      <c r="AB172" s="73">
        <v>1.05</v>
      </c>
      <c r="AC172" s="73">
        <v>1.05</v>
      </c>
    </row>
    <row r="173" spans="1:29" s="68" customFormat="1" ht="18.75" customHeight="1" x14ac:dyDescent="0.25">
      <c r="A173" s="69"/>
      <c r="B173" s="62" t="s">
        <v>34</v>
      </c>
      <c r="C173" s="63">
        <v>50</v>
      </c>
      <c r="D173" s="63">
        <v>70</v>
      </c>
      <c r="E173" s="64">
        <v>3.96</v>
      </c>
      <c r="F173" s="64">
        <v>3.96</v>
      </c>
      <c r="G173" s="64">
        <v>0.72</v>
      </c>
      <c r="H173" s="65">
        <v>0.72</v>
      </c>
      <c r="I173" s="64">
        <v>1.38</v>
      </c>
      <c r="J173" s="64">
        <v>1.38</v>
      </c>
      <c r="K173" s="65">
        <v>108.6</v>
      </c>
      <c r="L173" s="65">
        <v>108.6</v>
      </c>
      <c r="M173" s="65">
        <v>0.1</v>
      </c>
      <c r="N173" s="65">
        <v>0.1</v>
      </c>
      <c r="O173" s="65">
        <v>0</v>
      </c>
      <c r="P173" s="65">
        <v>0</v>
      </c>
      <c r="Q173" s="65">
        <v>0</v>
      </c>
      <c r="R173" s="65">
        <v>0</v>
      </c>
      <c r="S173" s="65">
        <v>0.5</v>
      </c>
      <c r="T173" s="65">
        <v>0.5</v>
      </c>
      <c r="U173" s="66" t="s">
        <v>34</v>
      </c>
      <c r="V173" s="65">
        <v>21</v>
      </c>
      <c r="W173" s="65">
        <v>21</v>
      </c>
      <c r="X173" s="65">
        <v>75.400000000000006</v>
      </c>
      <c r="Y173" s="65">
        <v>75.400000000000006</v>
      </c>
      <c r="Z173" s="65">
        <v>12</v>
      </c>
      <c r="AA173" s="67">
        <v>12</v>
      </c>
      <c r="AB173" s="65">
        <v>0.63</v>
      </c>
      <c r="AC173" s="65">
        <v>0.63</v>
      </c>
    </row>
    <row r="174" spans="1:29" s="68" customFormat="1" ht="17.45" customHeight="1" x14ac:dyDescent="0.25">
      <c r="A174" s="69">
        <v>368</v>
      </c>
      <c r="B174" s="62" t="s">
        <v>76</v>
      </c>
      <c r="C174" s="63">
        <v>100</v>
      </c>
      <c r="D174" s="63">
        <v>100</v>
      </c>
      <c r="E174" s="64">
        <v>0.9</v>
      </c>
      <c r="F174" s="64">
        <v>0.9</v>
      </c>
      <c r="G174" s="64">
        <v>0.2</v>
      </c>
      <c r="H174" s="65">
        <v>0.2</v>
      </c>
      <c r="I174" s="64">
        <v>8.1</v>
      </c>
      <c r="J174" s="64">
        <v>8.1</v>
      </c>
      <c r="K174" s="65">
        <v>38.76</v>
      </c>
      <c r="L174" s="65">
        <v>38.76</v>
      </c>
      <c r="M174" s="65">
        <v>0.04</v>
      </c>
      <c r="N174" s="65">
        <v>0.04</v>
      </c>
      <c r="O174" s="65">
        <v>25</v>
      </c>
      <c r="P174" s="65">
        <v>25</v>
      </c>
      <c r="Q174" s="65">
        <v>0</v>
      </c>
      <c r="R174" s="65">
        <v>0</v>
      </c>
      <c r="S174" s="65">
        <v>0</v>
      </c>
      <c r="T174" s="65">
        <v>0</v>
      </c>
      <c r="U174" s="66"/>
      <c r="V174" s="65">
        <v>34</v>
      </c>
      <c r="W174" s="65">
        <v>34</v>
      </c>
      <c r="X174" s="65">
        <v>35</v>
      </c>
      <c r="Y174" s="65">
        <v>35</v>
      </c>
      <c r="Z174" s="65">
        <v>13</v>
      </c>
      <c r="AA174" s="67">
        <v>13</v>
      </c>
      <c r="AB174" s="65">
        <v>3</v>
      </c>
      <c r="AC174" s="65">
        <v>3</v>
      </c>
    </row>
    <row r="175" spans="1:29" s="68" customFormat="1" ht="12.75" customHeight="1" x14ac:dyDescent="0.25">
      <c r="A175" s="69"/>
      <c r="B175" s="88" t="s">
        <v>114</v>
      </c>
      <c r="C175" s="63"/>
      <c r="D175" s="63"/>
      <c r="E175" s="77">
        <f>SUM(E168:E174)</f>
        <v>46.71</v>
      </c>
      <c r="F175" s="77">
        <f t="shared" ref="F175:T175" si="85">SUM(F168:F174)</f>
        <v>49.03</v>
      </c>
      <c r="G175" s="77">
        <f t="shared" si="85"/>
        <v>32.480000000000004</v>
      </c>
      <c r="H175" s="77">
        <f t="shared" si="85"/>
        <v>33.93</v>
      </c>
      <c r="I175" s="77">
        <f t="shared" si="85"/>
        <v>119.72</v>
      </c>
      <c r="J175" s="77">
        <f t="shared" si="85"/>
        <v>125.22</v>
      </c>
      <c r="K175" s="77">
        <f t="shared" si="85"/>
        <v>1014.0400000000001</v>
      </c>
      <c r="L175" s="77">
        <f t="shared" si="85"/>
        <v>1057.42</v>
      </c>
      <c r="M175" s="77">
        <f t="shared" si="85"/>
        <v>0.75</v>
      </c>
      <c r="N175" s="77">
        <f t="shared" si="85"/>
        <v>0.78</v>
      </c>
      <c r="O175" s="77">
        <f t="shared" si="85"/>
        <v>50.15</v>
      </c>
      <c r="P175" s="77">
        <f t="shared" si="85"/>
        <v>51.6</v>
      </c>
      <c r="Q175" s="77">
        <f t="shared" si="85"/>
        <v>2002.2399999999998</v>
      </c>
      <c r="R175" s="77">
        <f t="shared" si="85"/>
        <v>2002.2499999999998</v>
      </c>
      <c r="S175" s="77">
        <f t="shared" si="85"/>
        <v>10.050000000000001</v>
      </c>
      <c r="T175" s="77">
        <f t="shared" si="85"/>
        <v>10.66</v>
      </c>
      <c r="U175" s="63" t="s">
        <v>36</v>
      </c>
      <c r="V175" s="77">
        <f t="shared" ref="V175" si="86">SUM(V168:V174)</f>
        <v>277.20999999999998</v>
      </c>
      <c r="W175" s="77">
        <f t="shared" ref="W175" si="87">SUM(W168:W174)</f>
        <v>281.40999999999997</v>
      </c>
      <c r="X175" s="77">
        <f t="shared" ref="X175" si="88">SUM(X168:X174)</f>
        <v>399.9</v>
      </c>
      <c r="Y175" s="77">
        <f t="shared" ref="Y175" si="89">SUM(Y168:Y174)</f>
        <v>449.80000000000007</v>
      </c>
      <c r="Z175" s="77">
        <f t="shared" ref="Z175" si="90">SUM(Z168:Z174)</f>
        <v>170.23999999999998</v>
      </c>
      <c r="AA175" s="77">
        <f t="shared" ref="AA175" si="91">SUM(AA168:AA174)</f>
        <v>178.42</v>
      </c>
      <c r="AB175" s="77">
        <f t="shared" ref="AB175" si="92">SUM(AB168:AB174)</f>
        <v>10.08</v>
      </c>
      <c r="AC175" s="77">
        <f t="shared" ref="AC175" si="93">SUM(AC168:AC174)</f>
        <v>10.76</v>
      </c>
    </row>
    <row r="176" spans="1:29" s="68" customFormat="1" ht="24" x14ac:dyDescent="0.25">
      <c r="A176" s="69"/>
      <c r="B176" s="88" t="s">
        <v>115</v>
      </c>
      <c r="C176" s="77"/>
      <c r="D176" s="77"/>
      <c r="E176" s="89">
        <f>E175+E166</f>
        <v>64.8</v>
      </c>
      <c r="F176" s="89">
        <f t="shared" ref="F176:T176" si="94">F175+F166</f>
        <v>67.12</v>
      </c>
      <c r="G176" s="89">
        <f t="shared" si="94"/>
        <v>43.99</v>
      </c>
      <c r="H176" s="89">
        <f t="shared" si="94"/>
        <v>45.44</v>
      </c>
      <c r="I176" s="89">
        <f t="shared" si="94"/>
        <v>202.22</v>
      </c>
      <c r="J176" s="89">
        <f t="shared" si="94"/>
        <v>207.72</v>
      </c>
      <c r="K176" s="89">
        <f t="shared" si="94"/>
        <v>1377.24</v>
      </c>
      <c r="L176" s="89">
        <f t="shared" si="94"/>
        <v>1420.6200000000001</v>
      </c>
      <c r="M176" s="89">
        <f t="shared" si="94"/>
        <v>1.03</v>
      </c>
      <c r="N176" s="89">
        <f t="shared" si="94"/>
        <v>1.06</v>
      </c>
      <c r="O176" s="89">
        <f t="shared" si="94"/>
        <v>56.519999999999996</v>
      </c>
      <c r="P176" s="89">
        <f t="shared" si="94"/>
        <v>57.97</v>
      </c>
      <c r="Q176" s="89">
        <f t="shared" si="94"/>
        <v>2002.3199999999997</v>
      </c>
      <c r="R176" s="89">
        <f t="shared" si="94"/>
        <v>2002.3299999999997</v>
      </c>
      <c r="S176" s="89">
        <f t="shared" si="94"/>
        <v>10.4</v>
      </c>
      <c r="T176" s="89">
        <f t="shared" si="94"/>
        <v>11.01</v>
      </c>
      <c r="U176" s="90" t="s">
        <v>37</v>
      </c>
      <c r="V176" s="89">
        <f t="shared" ref="V176" si="95">V175+V166</f>
        <v>418.81999999999994</v>
      </c>
      <c r="W176" s="89">
        <f t="shared" ref="W176" si="96">W175+W166</f>
        <v>423.02</v>
      </c>
      <c r="X176" s="89">
        <f t="shared" ref="X176" si="97">X175+X166</f>
        <v>534.12</v>
      </c>
      <c r="Y176" s="89">
        <f t="shared" ref="Y176" si="98">Y175+Y166</f>
        <v>584.0200000000001</v>
      </c>
      <c r="Z176" s="89">
        <f t="shared" ref="Z176" si="99">Z175+Z166</f>
        <v>203.14</v>
      </c>
      <c r="AA176" s="89">
        <f t="shared" ref="AA176" si="100">AA175+AA166</f>
        <v>211.32</v>
      </c>
      <c r="AB176" s="89">
        <f t="shared" ref="AB176" si="101">AB175+AB166</f>
        <v>12.71</v>
      </c>
      <c r="AC176" s="89">
        <f t="shared" ref="AC176" si="102">AC175+AC166</f>
        <v>13.39</v>
      </c>
    </row>
    <row r="177" spans="1:29" s="68" customFormat="1" x14ac:dyDescent="0.25">
      <c r="A177" s="91"/>
      <c r="B177" s="92" t="s">
        <v>129</v>
      </c>
      <c r="C177" s="77"/>
      <c r="D177" s="77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63"/>
      <c r="V177" s="89"/>
      <c r="W177" s="89"/>
      <c r="X177" s="89"/>
      <c r="Y177" s="89"/>
      <c r="Z177" s="89"/>
      <c r="AA177" s="89"/>
      <c r="AB177" s="89"/>
      <c r="AC177" s="89"/>
    </row>
    <row r="178" spans="1:29" s="68" customFormat="1" ht="15" customHeight="1" x14ac:dyDescent="0.25">
      <c r="A178" s="91"/>
      <c r="B178" s="101" t="s">
        <v>35</v>
      </c>
      <c r="C178" s="64">
        <v>50</v>
      </c>
      <c r="D178" s="64">
        <v>50</v>
      </c>
      <c r="E178" s="64">
        <v>1.35</v>
      </c>
      <c r="F178" s="64">
        <v>1.35</v>
      </c>
      <c r="G178" s="64">
        <v>2.15</v>
      </c>
      <c r="H178" s="64">
        <v>2.15</v>
      </c>
      <c r="I178" s="64">
        <v>41.15</v>
      </c>
      <c r="J178" s="64">
        <v>41.15</v>
      </c>
      <c r="K178" s="64">
        <v>182</v>
      </c>
      <c r="L178" s="64">
        <v>182</v>
      </c>
      <c r="M178" s="64">
        <v>5.0000000000000001E-3</v>
      </c>
      <c r="N178" s="64">
        <v>5.0000000000000001E-3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0</v>
      </c>
      <c r="U178" s="66"/>
      <c r="V178" s="64">
        <v>0</v>
      </c>
      <c r="W178" s="64">
        <v>0</v>
      </c>
      <c r="X178" s="64">
        <v>0</v>
      </c>
      <c r="Y178" s="64">
        <v>0</v>
      </c>
      <c r="Z178" s="64">
        <v>0</v>
      </c>
      <c r="AA178" s="64">
        <v>0</v>
      </c>
      <c r="AB178" s="64">
        <v>0</v>
      </c>
      <c r="AC178" s="64">
        <v>0</v>
      </c>
    </row>
    <row r="179" spans="1:29" s="68" customFormat="1" ht="15" customHeight="1" x14ac:dyDescent="0.25">
      <c r="A179" s="91"/>
      <c r="B179" s="101" t="s">
        <v>140</v>
      </c>
      <c r="C179" s="64">
        <v>200</v>
      </c>
      <c r="D179" s="64">
        <v>200</v>
      </c>
      <c r="E179" s="64">
        <v>5.6</v>
      </c>
      <c r="F179" s="64">
        <v>5.6</v>
      </c>
      <c r="G179" s="64">
        <v>6.4</v>
      </c>
      <c r="H179" s="64">
        <v>6.4</v>
      </c>
      <c r="I179" s="64">
        <v>19.399999999999999</v>
      </c>
      <c r="J179" s="64">
        <v>19.399999999999999</v>
      </c>
      <c r="K179" s="64">
        <v>153.9</v>
      </c>
      <c r="L179" s="64">
        <v>153.9</v>
      </c>
      <c r="M179" s="64">
        <v>0.06</v>
      </c>
      <c r="N179" s="64">
        <v>0.06</v>
      </c>
      <c r="O179" s="64">
        <v>1.2</v>
      </c>
      <c r="P179" s="64">
        <v>1.2</v>
      </c>
      <c r="Q179" s="64">
        <v>0.08</v>
      </c>
      <c r="R179" s="64">
        <v>0.08</v>
      </c>
      <c r="S179" s="64">
        <v>0</v>
      </c>
      <c r="T179" s="64">
        <v>0</v>
      </c>
      <c r="U179" s="64">
        <v>0</v>
      </c>
      <c r="V179" s="64">
        <v>0</v>
      </c>
      <c r="W179" s="64">
        <v>0</v>
      </c>
      <c r="X179" s="64">
        <v>0</v>
      </c>
      <c r="Y179" s="64">
        <v>0</v>
      </c>
      <c r="Z179" s="64">
        <v>0</v>
      </c>
      <c r="AA179" s="64">
        <v>0</v>
      </c>
      <c r="AB179" s="64">
        <v>0</v>
      </c>
      <c r="AC179" s="64">
        <v>0</v>
      </c>
    </row>
    <row r="180" spans="1:29" s="68" customFormat="1" x14ac:dyDescent="0.25">
      <c r="A180" s="91"/>
      <c r="B180" s="92" t="s">
        <v>25</v>
      </c>
      <c r="C180" s="64"/>
      <c r="D180" s="77"/>
      <c r="E180" s="77">
        <v>6.95</v>
      </c>
      <c r="F180" s="77">
        <v>6.95</v>
      </c>
      <c r="G180" s="77">
        <v>8.5500000000000007</v>
      </c>
      <c r="H180" s="77">
        <v>8.5500000000000007</v>
      </c>
      <c r="I180" s="77">
        <v>60.55</v>
      </c>
      <c r="J180" s="77">
        <v>60.55</v>
      </c>
      <c r="K180" s="77">
        <v>335.9</v>
      </c>
      <c r="L180" s="77">
        <v>335.9</v>
      </c>
      <c r="M180" s="77">
        <v>6.5000000000000002E-2</v>
      </c>
      <c r="N180" s="77">
        <v>6.5000000000000002E-2</v>
      </c>
      <c r="O180" s="77">
        <v>1.2</v>
      </c>
      <c r="P180" s="77">
        <v>1.2</v>
      </c>
      <c r="Q180" s="77">
        <v>0.08</v>
      </c>
      <c r="R180" s="77">
        <v>0.08</v>
      </c>
      <c r="S180" s="77">
        <v>0</v>
      </c>
      <c r="T180" s="77">
        <v>0</v>
      </c>
      <c r="U180" s="77">
        <v>0</v>
      </c>
      <c r="V180" s="77">
        <v>0</v>
      </c>
      <c r="W180" s="77">
        <v>0</v>
      </c>
      <c r="X180" s="77">
        <v>0</v>
      </c>
      <c r="Y180" s="77">
        <v>0</v>
      </c>
      <c r="Z180" s="77">
        <v>0</v>
      </c>
      <c r="AA180" s="77">
        <v>0</v>
      </c>
      <c r="AB180" s="77">
        <v>0</v>
      </c>
      <c r="AC180" s="77">
        <v>0</v>
      </c>
    </row>
    <row r="181" spans="1:29" s="68" customFormat="1" ht="19.5" customHeight="1" x14ac:dyDescent="0.25">
      <c r="A181" s="189" t="s">
        <v>0</v>
      </c>
      <c r="B181" s="187" t="s">
        <v>1</v>
      </c>
      <c r="C181" s="180" t="s">
        <v>2</v>
      </c>
      <c r="D181" s="181"/>
      <c r="E181" s="162" t="s">
        <v>3</v>
      </c>
      <c r="F181" s="139"/>
      <c r="G181" s="139"/>
      <c r="H181" s="139"/>
      <c r="I181" s="139"/>
      <c r="J181" s="140"/>
      <c r="K181" s="180" t="s">
        <v>4</v>
      </c>
      <c r="L181" s="181"/>
      <c r="M181" s="138" t="s">
        <v>5</v>
      </c>
      <c r="N181" s="139"/>
      <c r="O181" s="139"/>
      <c r="P181" s="139"/>
      <c r="Q181" s="139"/>
      <c r="R181" s="139"/>
      <c r="S181" s="139"/>
      <c r="T181" s="140"/>
      <c r="U181" s="60"/>
      <c r="V181" s="138" t="s">
        <v>6</v>
      </c>
      <c r="W181" s="139"/>
      <c r="X181" s="139"/>
      <c r="Y181" s="139"/>
      <c r="Z181" s="139"/>
      <c r="AA181" s="139"/>
      <c r="AB181" s="139"/>
      <c r="AC181" s="139"/>
    </row>
    <row r="182" spans="1:29" s="68" customFormat="1" ht="14.25" customHeight="1" x14ac:dyDescent="0.25">
      <c r="A182" s="190"/>
      <c r="B182" s="188"/>
      <c r="C182" s="182"/>
      <c r="D182" s="183"/>
      <c r="E182" s="116" t="s">
        <v>7</v>
      </c>
      <c r="F182" s="90"/>
      <c r="G182" s="116" t="s">
        <v>8</v>
      </c>
      <c r="H182" s="90"/>
      <c r="I182" s="109" t="s">
        <v>9</v>
      </c>
      <c r="J182" s="110"/>
      <c r="K182" s="182"/>
      <c r="L182" s="183"/>
      <c r="M182" s="53" t="s">
        <v>10</v>
      </c>
      <c r="N182" s="53" t="s">
        <v>10</v>
      </c>
      <c r="O182" s="53" t="s">
        <v>11</v>
      </c>
      <c r="P182" s="53" t="s">
        <v>11</v>
      </c>
      <c r="Q182" s="53" t="s">
        <v>12</v>
      </c>
      <c r="R182" s="53" t="s">
        <v>12</v>
      </c>
      <c r="S182" s="53" t="s">
        <v>13</v>
      </c>
      <c r="T182" s="53" t="s">
        <v>13</v>
      </c>
      <c r="U182" s="53"/>
      <c r="V182" s="53" t="s">
        <v>14</v>
      </c>
      <c r="W182" s="53" t="s">
        <v>14</v>
      </c>
      <c r="X182" s="53" t="s">
        <v>15</v>
      </c>
      <c r="Y182" s="53" t="s">
        <v>15</v>
      </c>
      <c r="Z182" s="53" t="s">
        <v>16</v>
      </c>
      <c r="AA182" s="53" t="s">
        <v>16</v>
      </c>
      <c r="AB182" s="53" t="s">
        <v>17</v>
      </c>
      <c r="AC182" s="53" t="s">
        <v>17</v>
      </c>
    </row>
    <row r="183" spans="1:29" s="68" customFormat="1" ht="23.25" customHeight="1" x14ac:dyDescent="0.25">
      <c r="A183" s="190"/>
      <c r="B183" s="105"/>
      <c r="C183" s="106" t="s">
        <v>131</v>
      </c>
      <c r="D183" s="106" t="s">
        <v>130</v>
      </c>
      <c r="E183" s="106" t="s">
        <v>132</v>
      </c>
      <c r="F183" s="106" t="s">
        <v>133</v>
      </c>
      <c r="G183" s="106" t="s">
        <v>134</v>
      </c>
      <c r="H183" s="106" t="s">
        <v>133</v>
      </c>
      <c r="I183" s="106" t="s">
        <v>135</v>
      </c>
      <c r="J183" s="106" t="s">
        <v>133</v>
      </c>
      <c r="K183" s="106" t="s">
        <v>135</v>
      </c>
      <c r="L183" s="106" t="s">
        <v>133</v>
      </c>
      <c r="M183" s="106" t="s">
        <v>131</v>
      </c>
      <c r="N183" s="106" t="s">
        <v>133</v>
      </c>
      <c r="O183" s="106" t="s">
        <v>131</v>
      </c>
      <c r="P183" s="106" t="s">
        <v>133</v>
      </c>
      <c r="Q183" s="106" t="s">
        <v>131</v>
      </c>
      <c r="R183" s="106" t="s">
        <v>133</v>
      </c>
      <c r="S183" s="106" t="s">
        <v>131</v>
      </c>
      <c r="T183" s="106" t="s">
        <v>133</v>
      </c>
      <c r="U183" s="78" t="s">
        <v>18</v>
      </c>
      <c r="V183" s="106" t="s">
        <v>131</v>
      </c>
      <c r="W183" s="106" t="s">
        <v>133</v>
      </c>
      <c r="X183" s="106" t="s">
        <v>131</v>
      </c>
      <c r="Y183" s="106" t="s">
        <v>133</v>
      </c>
      <c r="Z183" s="106" t="s">
        <v>131</v>
      </c>
      <c r="AA183" s="106" t="s">
        <v>133</v>
      </c>
      <c r="AB183" s="106" t="s">
        <v>131</v>
      </c>
      <c r="AC183" s="106" t="s">
        <v>133</v>
      </c>
    </row>
    <row r="184" spans="1:29" s="68" customFormat="1" ht="15" customHeight="1" x14ac:dyDescent="0.25">
      <c r="A184" s="107"/>
      <c r="B184" s="76" t="s">
        <v>108</v>
      </c>
      <c r="C184" s="85"/>
      <c r="D184" s="85"/>
      <c r="E184" s="85"/>
      <c r="F184" s="85"/>
      <c r="G184" s="85"/>
      <c r="H184" s="85"/>
      <c r="I184" s="65"/>
      <c r="J184" s="65"/>
      <c r="K184" s="65"/>
      <c r="L184" s="6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</row>
    <row r="185" spans="1:29" s="68" customFormat="1" ht="24.75" customHeight="1" x14ac:dyDescent="0.25">
      <c r="A185" s="61">
        <v>173</v>
      </c>
      <c r="B185" s="62" t="s">
        <v>145</v>
      </c>
      <c r="C185" s="63" t="s">
        <v>49</v>
      </c>
      <c r="D185" s="63" t="s">
        <v>49</v>
      </c>
      <c r="E185" s="64">
        <v>7.85</v>
      </c>
      <c r="F185" s="64">
        <v>7.85</v>
      </c>
      <c r="G185" s="64">
        <v>10.1</v>
      </c>
      <c r="H185" s="64">
        <v>10.1</v>
      </c>
      <c r="I185" s="64">
        <v>49.4</v>
      </c>
      <c r="J185" s="64">
        <v>49.4</v>
      </c>
      <c r="K185" s="65">
        <v>320</v>
      </c>
      <c r="L185" s="65">
        <v>320</v>
      </c>
      <c r="M185" s="65">
        <v>0.127</v>
      </c>
      <c r="N185" s="65">
        <v>0.127</v>
      </c>
      <c r="O185" s="65">
        <v>0.87</v>
      </c>
      <c r="P185" s="65">
        <v>0.87</v>
      </c>
      <c r="Q185" s="65">
        <v>0</v>
      </c>
      <c r="R185" s="65">
        <v>0</v>
      </c>
      <c r="S185" s="65">
        <v>0</v>
      </c>
      <c r="T185" s="65">
        <v>0</v>
      </c>
      <c r="U185" s="66" t="s">
        <v>20</v>
      </c>
      <c r="V185" s="65">
        <v>133.69999999999999</v>
      </c>
      <c r="W185" s="65">
        <v>133.69999999999999</v>
      </c>
      <c r="X185" s="65">
        <v>0</v>
      </c>
      <c r="Y185" s="65">
        <v>0</v>
      </c>
      <c r="Z185" s="65">
        <v>42.2</v>
      </c>
      <c r="AA185" s="67">
        <v>42.2</v>
      </c>
      <c r="AB185" s="65">
        <v>2.15</v>
      </c>
      <c r="AC185" s="65">
        <v>2.15</v>
      </c>
    </row>
    <row r="186" spans="1:29" s="68" customFormat="1" x14ac:dyDescent="0.25">
      <c r="A186" s="69"/>
      <c r="B186" s="70" t="s">
        <v>21</v>
      </c>
      <c r="C186" s="71">
        <v>30</v>
      </c>
      <c r="D186" s="71">
        <v>60</v>
      </c>
      <c r="E186" s="72">
        <v>3.07</v>
      </c>
      <c r="F186" s="72">
        <v>3.07</v>
      </c>
      <c r="G186" s="72">
        <v>1.07</v>
      </c>
      <c r="H186" s="73">
        <v>1.07</v>
      </c>
      <c r="I186" s="72">
        <v>20.9</v>
      </c>
      <c r="J186" s="72">
        <v>20.9</v>
      </c>
      <c r="K186" s="73">
        <v>107.2</v>
      </c>
      <c r="L186" s="73">
        <v>107.2</v>
      </c>
      <c r="M186" s="73">
        <v>0.13</v>
      </c>
      <c r="N186" s="73">
        <v>0.13</v>
      </c>
      <c r="O186" s="73">
        <v>0</v>
      </c>
      <c r="P186" s="73">
        <v>0</v>
      </c>
      <c r="Q186" s="73">
        <v>0</v>
      </c>
      <c r="R186" s="73">
        <v>0</v>
      </c>
      <c r="S186" s="73">
        <v>0.34</v>
      </c>
      <c r="T186" s="73">
        <v>0.34</v>
      </c>
      <c r="U186" s="74" t="s">
        <v>21</v>
      </c>
      <c r="V186" s="73">
        <v>0.01</v>
      </c>
      <c r="W186" s="73">
        <v>0.01</v>
      </c>
      <c r="X186" s="73">
        <v>35.1</v>
      </c>
      <c r="Y186" s="73">
        <v>35.1</v>
      </c>
      <c r="Z186" s="73">
        <v>14.1</v>
      </c>
      <c r="AA186" s="75">
        <v>14.1</v>
      </c>
      <c r="AB186" s="73">
        <v>1.05</v>
      </c>
      <c r="AC186" s="73">
        <v>1.05</v>
      </c>
    </row>
    <row r="187" spans="1:29" s="68" customFormat="1" ht="15.75" customHeight="1" x14ac:dyDescent="0.25">
      <c r="A187" s="69">
        <v>41</v>
      </c>
      <c r="B187" s="62" t="s">
        <v>22</v>
      </c>
      <c r="C187" s="63">
        <v>10</v>
      </c>
      <c r="D187" s="63">
        <v>10</v>
      </c>
      <c r="E187" s="64">
        <v>0</v>
      </c>
      <c r="F187" s="64">
        <v>0</v>
      </c>
      <c r="G187" s="64">
        <v>8.1999999999999993</v>
      </c>
      <c r="H187" s="65">
        <v>8.1999999999999993</v>
      </c>
      <c r="I187" s="64">
        <v>0.1</v>
      </c>
      <c r="J187" s="64">
        <v>0.1</v>
      </c>
      <c r="K187" s="65">
        <v>75</v>
      </c>
      <c r="L187" s="65">
        <v>75</v>
      </c>
      <c r="M187" s="65">
        <v>0</v>
      </c>
      <c r="N187" s="65">
        <v>0</v>
      </c>
      <c r="O187" s="65">
        <v>0</v>
      </c>
      <c r="P187" s="65">
        <v>0</v>
      </c>
      <c r="Q187" s="65">
        <v>59</v>
      </c>
      <c r="R187" s="65">
        <v>59</v>
      </c>
      <c r="S187" s="65">
        <v>0</v>
      </c>
      <c r="T187" s="65">
        <v>0</v>
      </c>
      <c r="U187" s="66" t="s">
        <v>22</v>
      </c>
      <c r="V187" s="65">
        <v>1</v>
      </c>
      <c r="W187" s="65">
        <v>1</v>
      </c>
      <c r="X187" s="65">
        <v>2</v>
      </c>
      <c r="Y187" s="65">
        <v>2</v>
      </c>
      <c r="Z187" s="65">
        <v>0</v>
      </c>
      <c r="AA187" s="67">
        <v>0</v>
      </c>
      <c r="AB187" s="65">
        <v>0</v>
      </c>
      <c r="AC187" s="65">
        <v>0</v>
      </c>
    </row>
    <row r="188" spans="1:29" s="68" customFormat="1" ht="14.25" customHeight="1" x14ac:dyDescent="0.25">
      <c r="A188" s="69">
        <v>685</v>
      </c>
      <c r="B188" s="62" t="s">
        <v>43</v>
      </c>
      <c r="C188" s="63" t="s">
        <v>44</v>
      </c>
      <c r="D188" s="63" t="s">
        <v>44</v>
      </c>
      <c r="E188" s="64">
        <v>8.9</v>
      </c>
      <c r="F188" s="64">
        <v>8.9</v>
      </c>
      <c r="G188" s="64">
        <v>3.06</v>
      </c>
      <c r="H188" s="65">
        <v>3.06</v>
      </c>
      <c r="I188" s="64">
        <v>26</v>
      </c>
      <c r="J188" s="64">
        <v>26</v>
      </c>
      <c r="K188" s="65">
        <v>58</v>
      </c>
      <c r="L188" s="65">
        <v>58</v>
      </c>
      <c r="M188" s="65">
        <v>0</v>
      </c>
      <c r="N188" s="65">
        <v>0</v>
      </c>
      <c r="O188" s="65">
        <v>6</v>
      </c>
      <c r="P188" s="65">
        <v>6</v>
      </c>
      <c r="Q188" s="65">
        <v>0</v>
      </c>
      <c r="R188" s="65">
        <v>0</v>
      </c>
      <c r="S188" s="65">
        <v>0</v>
      </c>
      <c r="T188" s="65">
        <v>0</v>
      </c>
      <c r="U188" s="66" t="s">
        <v>43</v>
      </c>
      <c r="V188" s="65">
        <v>11.6</v>
      </c>
      <c r="W188" s="65">
        <v>11.6</v>
      </c>
      <c r="X188" s="65">
        <v>4.12</v>
      </c>
      <c r="Y188" s="65">
        <v>4.12</v>
      </c>
      <c r="Z188" s="65">
        <v>6.5</v>
      </c>
      <c r="AA188" s="67">
        <v>6.5</v>
      </c>
      <c r="AB188" s="65">
        <v>0.34</v>
      </c>
      <c r="AC188" s="65">
        <v>0.34</v>
      </c>
    </row>
    <row r="189" spans="1:29" s="68" customFormat="1" ht="15" customHeight="1" x14ac:dyDescent="0.25">
      <c r="A189" s="69"/>
      <c r="B189" s="76" t="s">
        <v>45</v>
      </c>
      <c r="C189" s="63"/>
      <c r="D189" s="63"/>
      <c r="E189" s="77">
        <f>SUM(E185:E188)</f>
        <v>19.82</v>
      </c>
      <c r="F189" s="77">
        <f t="shared" ref="F189:T189" si="103">SUM(F185:F188)</f>
        <v>19.82</v>
      </c>
      <c r="G189" s="77">
        <f t="shared" si="103"/>
        <v>22.429999999999996</v>
      </c>
      <c r="H189" s="77">
        <f t="shared" si="103"/>
        <v>22.429999999999996</v>
      </c>
      <c r="I189" s="77">
        <f t="shared" si="103"/>
        <v>96.399999999999991</v>
      </c>
      <c r="J189" s="77">
        <f t="shared" si="103"/>
        <v>96.399999999999991</v>
      </c>
      <c r="K189" s="77">
        <f t="shared" si="103"/>
        <v>560.20000000000005</v>
      </c>
      <c r="L189" s="77">
        <f t="shared" si="103"/>
        <v>560.20000000000005</v>
      </c>
      <c r="M189" s="77">
        <f t="shared" si="103"/>
        <v>0.25700000000000001</v>
      </c>
      <c r="N189" s="77">
        <f t="shared" si="103"/>
        <v>0.25700000000000001</v>
      </c>
      <c r="O189" s="77">
        <f t="shared" si="103"/>
        <v>6.87</v>
      </c>
      <c r="P189" s="77">
        <f t="shared" si="103"/>
        <v>6.87</v>
      </c>
      <c r="Q189" s="77">
        <f t="shared" si="103"/>
        <v>59</v>
      </c>
      <c r="R189" s="77">
        <f t="shared" si="103"/>
        <v>59</v>
      </c>
      <c r="S189" s="77">
        <f t="shared" si="103"/>
        <v>0.34</v>
      </c>
      <c r="T189" s="77">
        <f t="shared" si="103"/>
        <v>0.34</v>
      </c>
      <c r="U189" s="63" t="s">
        <v>36</v>
      </c>
      <c r="V189" s="77">
        <f t="shared" ref="V189" si="104">SUM(V185:V188)</f>
        <v>146.30999999999997</v>
      </c>
      <c r="W189" s="77">
        <f t="shared" ref="W189" si="105">SUM(W185:W188)</f>
        <v>146.30999999999997</v>
      </c>
      <c r="X189" s="77">
        <f t="shared" ref="X189" si="106">SUM(X185:X188)</f>
        <v>41.22</v>
      </c>
      <c r="Y189" s="77">
        <f t="shared" ref="Y189" si="107">SUM(Y185:Y188)</f>
        <v>41.22</v>
      </c>
      <c r="Z189" s="77">
        <f t="shared" ref="Z189" si="108">SUM(Z185:Z188)</f>
        <v>62.800000000000004</v>
      </c>
      <c r="AA189" s="77">
        <f t="shared" ref="AA189" si="109">SUM(AA185:AA188)</f>
        <v>62.800000000000004</v>
      </c>
      <c r="AB189" s="77">
        <f t="shared" ref="AB189" si="110">SUM(AB185:AB188)</f>
        <v>3.54</v>
      </c>
      <c r="AC189" s="77">
        <f t="shared" ref="AC189" si="111">SUM(AC185:AC188)</f>
        <v>3.54</v>
      </c>
    </row>
    <row r="190" spans="1:29" s="68" customFormat="1" ht="15.75" customHeight="1" x14ac:dyDescent="0.25">
      <c r="A190" s="69"/>
      <c r="B190" s="76" t="s">
        <v>54</v>
      </c>
      <c r="C190" s="63"/>
      <c r="D190" s="63"/>
      <c r="E190" s="77"/>
      <c r="F190" s="77"/>
      <c r="G190" s="77"/>
      <c r="H190" s="77"/>
      <c r="I190" s="77"/>
      <c r="J190" s="77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6"/>
      <c r="V190" s="65"/>
      <c r="W190" s="65"/>
      <c r="X190" s="65"/>
      <c r="Y190" s="65"/>
      <c r="Z190" s="65"/>
      <c r="AA190" s="67"/>
      <c r="AB190" s="65"/>
      <c r="AC190" s="65"/>
    </row>
    <row r="191" spans="1:29" s="68" customFormat="1" ht="14.25" customHeight="1" x14ac:dyDescent="0.25">
      <c r="A191" s="69">
        <v>51</v>
      </c>
      <c r="B191" s="62" t="s">
        <v>71</v>
      </c>
      <c r="C191" s="63">
        <v>100</v>
      </c>
      <c r="D191" s="63">
        <v>100</v>
      </c>
      <c r="E191" s="64">
        <v>1.43</v>
      </c>
      <c r="F191" s="64">
        <v>1.43</v>
      </c>
      <c r="G191" s="64">
        <v>6.09</v>
      </c>
      <c r="H191" s="64">
        <v>6.09</v>
      </c>
      <c r="I191" s="64">
        <v>10.199999999999999</v>
      </c>
      <c r="J191" s="64">
        <v>10.199999999999999</v>
      </c>
      <c r="K191" s="65">
        <v>93.9</v>
      </c>
      <c r="L191" s="65">
        <v>93.9</v>
      </c>
      <c r="M191" s="65">
        <v>7.0000000000000007E-2</v>
      </c>
      <c r="N191" s="65">
        <v>7.0000000000000007E-2</v>
      </c>
      <c r="O191" s="65">
        <v>9.5</v>
      </c>
      <c r="P191" s="65">
        <v>9.5</v>
      </c>
      <c r="Q191" s="65">
        <v>0.02</v>
      </c>
      <c r="R191" s="65">
        <v>0.02</v>
      </c>
      <c r="S191" s="65">
        <v>0.41</v>
      </c>
      <c r="T191" s="65">
        <v>0.41</v>
      </c>
      <c r="U191" s="66" t="s">
        <v>71</v>
      </c>
      <c r="V191" s="65">
        <v>35.15</v>
      </c>
      <c r="W191" s="65">
        <v>35.15</v>
      </c>
      <c r="X191" s="65">
        <v>78</v>
      </c>
      <c r="Y191" s="65">
        <v>78</v>
      </c>
      <c r="Z191" s="65">
        <v>33.9</v>
      </c>
      <c r="AA191" s="67">
        <v>33.9</v>
      </c>
      <c r="AB191" s="65">
        <v>0.6</v>
      </c>
      <c r="AC191" s="65">
        <v>0.6</v>
      </c>
    </row>
    <row r="192" spans="1:29" s="68" customFormat="1" ht="27" customHeight="1" x14ac:dyDescent="0.25">
      <c r="A192" s="69">
        <v>197</v>
      </c>
      <c r="B192" s="62" t="s">
        <v>146</v>
      </c>
      <c r="C192" s="63" t="s">
        <v>28</v>
      </c>
      <c r="D192" s="63" t="s">
        <v>29</v>
      </c>
      <c r="E192" s="64">
        <v>2</v>
      </c>
      <c r="F192" s="64">
        <v>2</v>
      </c>
      <c r="G192" s="64">
        <v>5.1100000000000003</v>
      </c>
      <c r="H192" s="64">
        <v>5.1100000000000003</v>
      </c>
      <c r="I192" s="64">
        <v>16.93</v>
      </c>
      <c r="J192" s="64">
        <v>16.93</v>
      </c>
      <c r="K192" s="65">
        <v>121.75</v>
      </c>
      <c r="L192" s="65">
        <v>121.75</v>
      </c>
      <c r="M192" s="65">
        <v>0.1</v>
      </c>
      <c r="N192" s="65">
        <v>0.1</v>
      </c>
      <c r="O192" s="65">
        <v>7.54</v>
      </c>
      <c r="P192" s="65">
        <v>7.54</v>
      </c>
      <c r="Q192" s="65">
        <v>0</v>
      </c>
      <c r="R192" s="65">
        <v>0</v>
      </c>
      <c r="S192" s="65">
        <v>0</v>
      </c>
      <c r="T192" s="65">
        <v>0</v>
      </c>
      <c r="U192" s="66" t="s">
        <v>30</v>
      </c>
      <c r="V192" s="65">
        <v>24.95</v>
      </c>
      <c r="W192" s="65">
        <v>24.95</v>
      </c>
      <c r="X192" s="65">
        <v>63.3</v>
      </c>
      <c r="Y192" s="65">
        <v>63.3</v>
      </c>
      <c r="Z192" s="65">
        <v>26.4</v>
      </c>
      <c r="AA192" s="67">
        <v>26.4</v>
      </c>
      <c r="AB192" s="65">
        <v>0.94</v>
      </c>
      <c r="AC192" s="65">
        <v>0.94</v>
      </c>
    </row>
    <row r="193" spans="1:35" s="68" customFormat="1" ht="26.25" customHeight="1" x14ac:dyDescent="0.25">
      <c r="A193" s="83">
        <v>202</v>
      </c>
      <c r="B193" s="62" t="s">
        <v>31</v>
      </c>
      <c r="C193" s="84" t="s">
        <v>19</v>
      </c>
      <c r="D193" s="84" t="s">
        <v>118</v>
      </c>
      <c r="E193" s="85">
        <v>7.4</v>
      </c>
      <c r="F193" s="85">
        <v>7.4</v>
      </c>
      <c r="G193" s="85">
        <v>6</v>
      </c>
      <c r="H193" s="85">
        <v>6</v>
      </c>
      <c r="I193" s="65">
        <v>35.299999999999997</v>
      </c>
      <c r="J193" s="65">
        <v>35.299999999999997</v>
      </c>
      <c r="K193" s="65">
        <v>224.8</v>
      </c>
      <c r="L193" s="65">
        <v>224.8</v>
      </c>
      <c r="M193" s="65">
        <v>0.06</v>
      </c>
      <c r="N193" s="65">
        <v>0.06</v>
      </c>
      <c r="O193" s="65">
        <v>0</v>
      </c>
      <c r="P193" s="65">
        <v>0</v>
      </c>
      <c r="Q193" s="65">
        <v>0</v>
      </c>
      <c r="R193" s="65">
        <v>0</v>
      </c>
      <c r="S193" s="65">
        <v>0</v>
      </c>
      <c r="T193" s="65">
        <v>0</v>
      </c>
      <c r="U193" s="66" t="s">
        <v>31</v>
      </c>
      <c r="V193" s="65">
        <v>6.48</v>
      </c>
      <c r="W193" s="65">
        <v>6.48</v>
      </c>
      <c r="X193" s="65">
        <v>0</v>
      </c>
      <c r="Y193" s="65">
        <v>0</v>
      </c>
      <c r="Z193" s="65">
        <v>11.49</v>
      </c>
      <c r="AA193" s="67">
        <v>11.49</v>
      </c>
      <c r="AB193" s="65">
        <v>1.46</v>
      </c>
      <c r="AC193" s="65">
        <v>1.46</v>
      </c>
    </row>
    <row r="194" spans="1:35" s="68" customFormat="1" ht="15" customHeight="1" x14ac:dyDescent="0.25">
      <c r="A194" s="69">
        <v>187</v>
      </c>
      <c r="B194" s="62" t="s">
        <v>59</v>
      </c>
      <c r="C194" s="63">
        <v>50</v>
      </c>
      <c r="D194" s="63">
        <v>50</v>
      </c>
      <c r="E194" s="64">
        <v>13.1</v>
      </c>
      <c r="F194" s="64">
        <v>13.1</v>
      </c>
      <c r="G194" s="64">
        <v>17.3</v>
      </c>
      <c r="H194" s="64">
        <v>17.3</v>
      </c>
      <c r="I194" s="64">
        <v>0.6</v>
      </c>
      <c r="J194" s="64">
        <v>0.6</v>
      </c>
      <c r="K194" s="65">
        <v>214</v>
      </c>
      <c r="L194" s="65">
        <v>214</v>
      </c>
      <c r="M194" s="65">
        <v>0.09</v>
      </c>
      <c r="N194" s="65">
        <v>0.09</v>
      </c>
      <c r="O194" s="65">
        <v>0</v>
      </c>
      <c r="P194" s="65">
        <v>0</v>
      </c>
      <c r="Q194" s="65">
        <v>35</v>
      </c>
      <c r="R194" s="65">
        <v>35</v>
      </c>
      <c r="S194" s="65">
        <v>0</v>
      </c>
      <c r="T194" s="65">
        <v>0</v>
      </c>
      <c r="U194" s="66" t="s">
        <v>59</v>
      </c>
      <c r="V194" s="65">
        <v>19.5</v>
      </c>
      <c r="W194" s="65">
        <v>19.5</v>
      </c>
      <c r="X194" s="65">
        <v>71.5</v>
      </c>
      <c r="Y194" s="65">
        <v>71.5</v>
      </c>
      <c r="Z194" s="65">
        <v>10</v>
      </c>
      <c r="AA194" s="67">
        <v>10</v>
      </c>
      <c r="AB194" s="65">
        <v>0.71</v>
      </c>
      <c r="AC194" s="65">
        <v>0.71</v>
      </c>
    </row>
    <row r="195" spans="1:35" s="68" customFormat="1" ht="15" customHeight="1" x14ac:dyDescent="0.25">
      <c r="A195" s="69">
        <v>693</v>
      </c>
      <c r="B195" s="62" t="s">
        <v>102</v>
      </c>
      <c r="C195" s="63">
        <v>200</v>
      </c>
      <c r="D195" s="63">
        <v>200</v>
      </c>
      <c r="E195" s="64">
        <v>4.62</v>
      </c>
      <c r="F195" s="64">
        <v>4.62</v>
      </c>
      <c r="G195" s="64">
        <v>4.0199999999999996</v>
      </c>
      <c r="H195" s="64">
        <v>4.0199999999999996</v>
      </c>
      <c r="I195" s="64">
        <v>43.8</v>
      </c>
      <c r="J195" s="64">
        <v>43.8</v>
      </c>
      <c r="K195" s="65">
        <v>177.56</v>
      </c>
      <c r="L195" s="65">
        <v>177.56</v>
      </c>
      <c r="M195" s="65">
        <v>0.05</v>
      </c>
      <c r="N195" s="65">
        <v>0.05</v>
      </c>
      <c r="O195" s="65">
        <v>2.06</v>
      </c>
      <c r="P195" s="65">
        <v>2.06</v>
      </c>
      <c r="Q195" s="65">
        <v>0.01</v>
      </c>
      <c r="R195" s="65">
        <v>0.01</v>
      </c>
      <c r="S195" s="65">
        <v>0.17</v>
      </c>
      <c r="T195" s="65">
        <v>0.17</v>
      </c>
      <c r="U195" s="66" t="s">
        <v>59</v>
      </c>
      <c r="V195" s="65">
        <v>158.69999999999999</v>
      </c>
      <c r="W195" s="65">
        <v>158.69999999999999</v>
      </c>
      <c r="X195" s="65">
        <v>126.2</v>
      </c>
      <c r="Y195" s="65">
        <v>126.2</v>
      </c>
      <c r="Z195" s="65">
        <v>15.2</v>
      </c>
      <c r="AA195" s="67">
        <v>15.2</v>
      </c>
      <c r="AB195" s="65">
        <v>0.67</v>
      </c>
      <c r="AC195" s="65">
        <v>0.67</v>
      </c>
      <c r="AD195" s="112"/>
      <c r="AE195" s="112"/>
      <c r="AF195" s="112"/>
      <c r="AG195" s="112"/>
      <c r="AH195" s="112"/>
      <c r="AI195" s="112"/>
    </row>
    <row r="196" spans="1:35" s="68" customFormat="1" x14ac:dyDescent="0.25">
      <c r="A196" s="69"/>
      <c r="B196" s="70" t="s">
        <v>21</v>
      </c>
      <c r="C196" s="71">
        <v>30</v>
      </c>
      <c r="D196" s="71">
        <v>60</v>
      </c>
      <c r="E196" s="72">
        <v>3.07</v>
      </c>
      <c r="F196" s="72">
        <v>3.07</v>
      </c>
      <c r="G196" s="72">
        <v>1.07</v>
      </c>
      <c r="H196" s="73">
        <v>1.07</v>
      </c>
      <c r="I196" s="72">
        <v>20.9</v>
      </c>
      <c r="J196" s="72">
        <v>20.9</v>
      </c>
      <c r="K196" s="73">
        <v>107.2</v>
      </c>
      <c r="L196" s="73">
        <v>107.2</v>
      </c>
      <c r="M196" s="73">
        <v>0.13</v>
      </c>
      <c r="N196" s="73">
        <v>0.13</v>
      </c>
      <c r="O196" s="73">
        <v>0</v>
      </c>
      <c r="P196" s="73">
        <v>0</v>
      </c>
      <c r="Q196" s="73">
        <v>0</v>
      </c>
      <c r="R196" s="73">
        <v>0</v>
      </c>
      <c r="S196" s="73">
        <v>0.34</v>
      </c>
      <c r="T196" s="73">
        <v>0.34</v>
      </c>
      <c r="U196" s="74" t="s">
        <v>21</v>
      </c>
      <c r="V196" s="73">
        <v>0.01</v>
      </c>
      <c r="W196" s="73">
        <v>0.01</v>
      </c>
      <c r="X196" s="73">
        <v>35.1</v>
      </c>
      <c r="Y196" s="73">
        <v>35.1</v>
      </c>
      <c r="Z196" s="73">
        <v>14.1</v>
      </c>
      <c r="AA196" s="75">
        <v>14.1</v>
      </c>
      <c r="AB196" s="73">
        <v>1.05</v>
      </c>
      <c r="AC196" s="73">
        <v>1.05</v>
      </c>
    </row>
    <row r="197" spans="1:35" s="68" customFormat="1" ht="18.75" customHeight="1" x14ac:dyDescent="0.25">
      <c r="A197" s="69"/>
      <c r="B197" s="62" t="s">
        <v>34</v>
      </c>
      <c r="C197" s="63">
        <v>50</v>
      </c>
      <c r="D197" s="63">
        <v>70</v>
      </c>
      <c r="E197" s="64">
        <v>3.96</v>
      </c>
      <c r="F197" s="64">
        <v>3.96</v>
      </c>
      <c r="G197" s="64">
        <v>0.72</v>
      </c>
      <c r="H197" s="65">
        <v>0.72</v>
      </c>
      <c r="I197" s="64">
        <v>1.38</v>
      </c>
      <c r="J197" s="64">
        <v>1.38</v>
      </c>
      <c r="K197" s="65">
        <v>108.6</v>
      </c>
      <c r="L197" s="65">
        <v>108.6</v>
      </c>
      <c r="M197" s="65">
        <v>0.1</v>
      </c>
      <c r="N197" s="65">
        <v>0.1</v>
      </c>
      <c r="O197" s="65">
        <v>0</v>
      </c>
      <c r="P197" s="65">
        <v>0</v>
      </c>
      <c r="Q197" s="65">
        <v>0</v>
      </c>
      <c r="R197" s="65">
        <v>0</v>
      </c>
      <c r="S197" s="65">
        <v>0.5</v>
      </c>
      <c r="T197" s="65">
        <v>0.5</v>
      </c>
      <c r="U197" s="66" t="s">
        <v>34</v>
      </c>
      <c r="V197" s="65">
        <v>21</v>
      </c>
      <c r="W197" s="65">
        <v>21</v>
      </c>
      <c r="X197" s="65">
        <v>75.400000000000006</v>
      </c>
      <c r="Y197" s="65">
        <v>75.400000000000006</v>
      </c>
      <c r="Z197" s="65">
        <v>12</v>
      </c>
      <c r="AA197" s="67">
        <v>12</v>
      </c>
      <c r="AB197" s="65">
        <v>0.63</v>
      </c>
      <c r="AC197" s="65">
        <v>0.63</v>
      </c>
    </row>
    <row r="198" spans="1:35" s="68" customFormat="1" ht="17.45" customHeight="1" x14ac:dyDescent="0.25">
      <c r="A198" s="69">
        <v>368</v>
      </c>
      <c r="B198" s="62" t="s">
        <v>76</v>
      </c>
      <c r="C198" s="63">
        <v>100</v>
      </c>
      <c r="D198" s="63">
        <v>100</v>
      </c>
      <c r="E198" s="64">
        <v>0.9</v>
      </c>
      <c r="F198" s="64">
        <v>0.9</v>
      </c>
      <c r="G198" s="64">
        <v>0.2</v>
      </c>
      <c r="H198" s="65">
        <v>0.2</v>
      </c>
      <c r="I198" s="64">
        <v>8.1</v>
      </c>
      <c r="J198" s="64">
        <v>8.1</v>
      </c>
      <c r="K198" s="65">
        <v>38.76</v>
      </c>
      <c r="L198" s="65">
        <v>38.76</v>
      </c>
      <c r="M198" s="65">
        <v>0.04</v>
      </c>
      <c r="N198" s="65">
        <v>0.04</v>
      </c>
      <c r="O198" s="65">
        <v>25</v>
      </c>
      <c r="P198" s="65">
        <v>25</v>
      </c>
      <c r="Q198" s="65">
        <v>0</v>
      </c>
      <c r="R198" s="65">
        <v>0</v>
      </c>
      <c r="S198" s="65">
        <v>0</v>
      </c>
      <c r="T198" s="65">
        <v>0</v>
      </c>
      <c r="U198" s="66"/>
      <c r="V198" s="65">
        <v>34</v>
      </c>
      <c r="W198" s="65">
        <v>34</v>
      </c>
      <c r="X198" s="65">
        <v>35</v>
      </c>
      <c r="Y198" s="65">
        <v>35</v>
      </c>
      <c r="Z198" s="65">
        <v>13</v>
      </c>
      <c r="AA198" s="67">
        <v>13</v>
      </c>
      <c r="AB198" s="65">
        <v>3</v>
      </c>
      <c r="AC198" s="65">
        <v>3</v>
      </c>
    </row>
    <row r="199" spans="1:35" s="68" customFormat="1" ht="15" customHeight="1" x14ac:dyDescent="0.25">
      <c r="A199" s="69"/>
      <c r="B199" s="88" t="s">
        <v>114</v>
      </c>
      <c r="C199" s="77"/>
      <c r="D199" s="77"/>
      <c r="E199" s="77">
        <f>SUM(E191:E198)</f>
        <v>36.479999999999997</v>
      </c>
      <c r="F199" s="77">
        <f t="shared" ref="F199:T199" si="112">SUM(F191:F198)</f>
        <v>36.479999999999997</v>
      </c>
      <c r="G199" s="77">
        <f t="shared" si="112"/>
        <v>40.51</v>
      </c>
      <c r="H199" s="77">
        <f t="shared" si="112"/>
        <v>40.51</v>
      </c>
      <c r="I199" s="77">
        <f t="shared" si="112"/>
        <v>137.20999999999998</v>
      </c>
      <c r="J199" s="77">
        <f t="shared" si="112"/>
        <v>137.20999999999998</v>
      </c>
      <c r="K199" s="77">
        <f t="shared" si="112"/>
        <v>1086.57</v>
      </c>
      <c r="L199" s="77">
        <f t="shared" si="112"/>
        <v>1086.57</v>
      </c>
      <c r="M199" s="77">
        <f t="shared" si="112"/>
        <v>0.64</v>
      </c>
      <c r="N199" s="77">
        <f t="shared" si="112"/>
        <v>0.64</v>
      </c>
      <c r="O199" s="77">
        <f t="shared" si="112"/>
        <v>44.099999999999994</v>
      </c>
      <c r="P199" s="77">
        <f t="shared" si="112"/>
        <v>44.099999999999994</v>
      </c>
      <c r="Q199" s="77">
        <f t="shared" si="112"/>
        <v>35.03</v>
      </c>
      <c r="R199" s="77">
        <f t="shared" si="112"/>
        <v>35.03</v>
      </c>
      <c r="S199" s="77">
        <f t="shared" si="112"/>
        <v>1.42</v>
      </c>
      <c r="T199" s="77">
        <f t="shared" si="112"/>
        <v>1.42</v>
      </c>
      <c r="U199" s="63" t="s">
        <v>36</v>
      </c>
      <c r="V199" s="77">
        <f t="shared" ref="V199" si="113">SUM(V191:V198)</f>
        <v>299.78999999999996</v>
      </c>
      <c r="W199" s="77">
        <f t="shared" ref="W199" si="114">SUM(W191:W198)</f>
        <v>299.78999999999996</v>
      </c>
      <c r="X199" s="77">
        <f t="shared" ref="X199" si="115">SUM(X191:X198)</f>
        <v>484.5</v>
      </c>
      <c r="Y199" s="77">
        <f t="shared" ref="Y199" si="116">SUM(Y191:Y198)</f>
        <v>484.5</v>
      </c>
      <c r="Z199" s="77">
        <f t="shared" ref="Z199" si="117">SUM(Z191:Z198)</f>
        <v>136.08999999999997</v>
      </c>
      <c r="AA199" s="77">
        <f t="shared" ref="AA199" si="118">SUM(AA191:AA198)</f>
        <v>136.08999999999997</v>
      </c>
      <c r="AB199" s="77">
        <f t="shared" ref="AB199" si="119">SUM(AB191:AB198)</f>
        <v>9.0599999999999987</v>
      </c>
      <c r="AC199" s="77">
        <f t="shared" ref="AC199" si="120">SUM(AC191:AC198)</f>
        <v>9.0599999999999987</v>
      </c>
    </row>
    <row r="200" spans="1:35" s="68" customFormat="1" ht="24.75" customHeight="1" x14ac:dyDescent="0.25">
      <c r="A200" s="69"/>
      <c r="B200" s="88" t="s">
        <v>115</v>
      </c>
      <c r="C200" s="64"/>
      <c r="D200" s="77"/>
      <c r="E200" s="77">
        <f>E199+E189</f>
        <v>56.3</v>
      </c>
      <c r="F200" s="77">
        <f t="shared" ref="F200:T200" si="121">F199+F189</f>
        <v>56.3</v>
      </c>
      <c r="G200" s="77">
        <f t="shared" si="121"/>
        <v>62.94</v>
      </c>
      <c r="H200" s="77">
        <f t="shared" si="121"/>
        <v>62.94</v>
      </c>
      <c r="I200" s="77">
        <f t="shared" si="121"/>
        <v>233.60999999999996</v>
      </c>
      <c r="J200" s="77">
        <f t="shared" si="121"/>
        <v>233.60999999999996</v>
      </c>
      <c r="K200" s="77">
        <f t="shared" si="121"/>
        <v>1646.77</v>
      </c>
      <c r="L200" s="77">
        <f t="shared" si="121"/>
        <v>1646.77</v>
      </c>
      <c r="M200" s="77">
        <f t="shared" si="121"/>
        <v>0.89700000000000002</v>
      </c>
      <c r="N200" s="77">
        <f t="shared" si="121"/>
        <v>0.89700000000000002</v>
      </c>
      <c r="O200" s="77">
        <f t="shared" si="121"/>
        <v>50.969999999999992</v>
      </c>
      <c r="P200" s="77">
        <f t="shared" si="121"/>
        <v>50.969999999999992</v>
      </c>
      <c r="Q200" s="77">
        <f t="shared" si="121"/>
        <v>94.03</v>
      </c>
      <c r="R200" s="77">
        <f t="shared" si="121"/>
        <v>94.03</v>
      </c>
      <c r="S200" s="77">
        <f t="shared" si="121"/>
        <v>1.76</v>
      </c>
      <c r="T200" s="77">
        <f t="shared" si="121"/>
        <v>1.76</v>
      </c>
      <c r="U200" s="90" t="s">
        <v>37</v>
      </c>
      <c r="V200" s="77">
        <f t="shared" ref="V200" si="122">V199+V189</f>
        <v>446.09999999999991</v>
      </c>
      <c r="W200" s="77">
        <f t="shared" ref="W200" si="123">W199+W189</f>
        <v>446.09999999999991</v>
      </c>
      <c r="X200" s="77">
        <f t="shared" ref="X200" si="124">X199+X189</f>
        <v>525.72</v>
      </c>
      <c r="Y200" s="77">
        <f t="shared" ref="Y200" si="125">Y199+Y189</f>
        <v>525.72</v>
      </c>
      <c r="Z200" s="77">
        <f t="shared" ref="Z200" si="126">Z199+Z189</f>
        <v>198.89</v>
      </c>
      <c r="AA200" s="77">
        <f t="shared" ref="AA200" si="127">AA199+AA189</f>
        <v>198.89</v>
      </c>
      <c r="AB200" s="77">
        <f t="shared" ref="AB200" si="128">AB199+AB189</f>
        <v>12.599999999999998</v>
      </c>
      <c r="AC200" s="77">
        <f t="shared" ref="AC200" si="129">AC199+AC189</f>
        <v>12.599999999999998</v>
      </c>
    </row>
    <row r="201" spans="1:35" s="68" customFormat="1" ht="15" customHeight="1" x14ac:dyDescent="0.25">
      <c r="A201" s="91"/>
      <c r="B201" s="92" t="s">
        <v>129</v>
      </c>
      <c r="C201" s="115"/>
      <c r="D201" s="94"/>
      <c r="E201" s="95"/>
      <c r="F201" s="96"/>
      <c r="G201" s="96"/>
      <c r="H201" s="96"/>
      <c r="I201" s="96"/>
      <c r="J201" s="97"/>
      <c r="K201" s="93"/>
      <c r="L201" s="94"/>
      <c r="M201" s="95"/>
      <c r="N201" s="96"/>
      <c r="O201" s="96"/>
      <c r="P201" s="96"/>
      <c r="Q201" s="96"/>
      <c r="R201" s="96"/>
      <c r="S201" s="96"/>
      <c r="T201" s="97"/>
      <c r="U201" s="98"/>
      <c r="V201" s="95"/>
      <c r="W201" s="96"/>
      <c r="X201" s="96"/>
      <c r="Y201" s="96"/>
      <c r="Z201" s="96"/>
      <c r="AA201" s="96"/>
      <c r="AB201" s="96"/>
      <c r="AC201" s="96"/>
    </row>
    <row r="202" spans="1:35" s="68" customFormat="1" ht="15" customHeight="1" x14ac:dyDescent="0.25">
      <c r="A202" s="91"/>
      <c r="B202" s="101" t="s">
        <v>82</v>
      </c>
      <c r="C202" s="44">
        <v>200</v>
      </c>
      <c r="D202" s="44">
        <v>200</v>
      </c>
      <c r="E202" s="44">
        <v>37.479999999999997</v>
      </c>
      <c r="F202" s="44">
        <v>37.479999999999997</v>
      </c>
      <c r="G202" s="44">
        <v>41.76</v>
      </c>
      <c r="H202" s="44">
        <v>41.76</v>
      </c>
      <c r="I202" s="44">
        <v>50.12</v>
      </c>
      <c r="J202" s="44">
        <v>50.12</v>
      </c>
      <c r="K202" s="44">
        <v>664.24</v>
      </c>
      <c r="L202" s="44">
        <v>664.24</v>
      </c>
      <c r="M202" s="44">
        <v>0.1</v>
      </c>
      <c r="N202" s="44">
        <v>0.1</v>
      </c>
      <c r="O202" s="44">
        <v>0.47599999999999998</v>
      </c>
      <c r="P202" s="44">
        <v>0.47599999999999998</v>
      </c>
      <c r="Q202" s="44">
        <v>0.6</v>
      </c>
      <c r="R202" s="44">
        <v>0.6</v>
      </c>
      <c r="S202" s="44">
        <v>0.95</v>
      </c>
      <c r="T202" s="44">
        <v>0.95</v>
      </c>
      <c r="U202" s="126" t="s">
        <v>82</v>
      </c>
      <c r="V202" s="44">
        <v>127.54</v>
      </c>
      <c r="W202" s="44">
        <v>127.54</v>
      </c>
      <c r="X202" s="44">
        <v>210.3</v>
      </c>
      <c r="Y202" s="44">
        <v>210.3</v>
      </c>
      <c r="Z202" s="44">
        <v>22.2</v>
      </c>
      <c r="AA202" s="44">
        <v>22.2</v>
      </c>
      <c r="AB202" s="44">
        <v>0.7</v>
      </c>
      <c r="AC202" s="45">
        <v>0.7</v>
      </c>
    </row>
    <row r="203" spans="1:35" s="68" customFormat="1" ht="14.25" customHeight="1" x14ac:dyDescent="0.25">
      <c r="A203" s="69">
        <v>685</v>
      </c>
      <c r="B203" s="62" t="s">
        <v>43</v>
      </c>
      <c r="C203" s="63" t="s">
        <v>44</v>
      </c>
      <c r="D203" s="63" t="s">
        <v>44</v>
      </c>
      <c r="E203" s="64">
        <v>8.9</v>
      </c>
      <c r="F203" s="64">
        <v>8.9</v>
      </c>
      <c r="G203" s="64">
        <v>3.06</v>
      </c>
      <c r="H203" s="65">
        <v>3.06</v>
      </c>
      <c r="I203" s="64">
        <v>26</v>
      </c>
      <c r="J203" s="64">
        <v>26</v>
      </c>
      <c r="K203" s="65">
        <v>58</v>
      </c>
      <c r="L203" s="65">
        <v>58</v>
      </c>
      <c r="M203" s="65">
        <v>0</v>
      </c>
      <c r="N203" s="65">
        <v>0</v>
      </c>
      <c r="O203" s="65">
        <v>6</v>
      </c>
      <c r="P203" s="65">
        <v>6</v>
      </c>
      <c r="Q203" s="65">
        <v>0</v>
      </c>
      <c r="R203" s="65">
        <v>0</v>
      </c>
      <c r="S203" s="65">
        <v>0</v>
      </c>
      <c r="T203" s="65">
        <v>0</v>
      </c>
      <c r="U203" s="66" t="s">
        <v>43</v>
      </c>
      <c r="V203" s="65">
        <v>11.6</v>
      </c>
      <c r="W203" s="65">
        <v>11.6</v>
      </c>
      <c r="X203" s="65">
        <v>4.12</v>
      </c>
      <c r="Y203" s="65">
        <v>4.12</v>
      </c>
      <c r="Z203" s="65">
        <v>6.5</v>
      </c>
      <c r="AA203" s="67">
        <v>6.5</v>
      </c>
      <c r="AB203" s="65">
        <v>0.34</v>
      </c>
      <c r="AC203" s="65">
        <v>0.34</v>
      </c>
    </row>
    <row r="204" spans="1:35" s="68" customFormat="1" ht="15" customHeight="1" x14ac:dyDescent="0.25">
      <c r="A204" s="91"/>
      <c r="B204" s="92" t="s">
        <v>25</v>
      </c>
      <c r="C204" s="64"/>
      <c r="D204" s="77"/>
      <c r="E204" s="77">
        <v>46.38</v>
      </c>
      <c r="F204" s="77">
        <v>46.38</v>
      </c>
      <c r="G204" s="77">
        <v>44.82</v>
      </c>
      <c r="H204" s="77">
        <v>44.82</v>
      </c>
      <c r="I204" s="77">
        <v>76.12</v>
      </c>
      <c r="J204" s="77">
        <v>76.12</v>
      </c>
      <c r="K204" s="77">
        <v>722.24</v>
      </c>
      <c r="L204" s="77">
        <v>722.24</v>
      </c>
      <c r="M204" s="77">
        <v>0.1</v>
      </c>
      <c r="N204" s="77">
        <v>0.1</v>
      </c>
      <c r="O204" s="77">
        <v>6.476</v>
      </c>
      <c r="P204" s="77">
        <v>6.476</v>
      </c>
      <c r="Q204" s="77">
        <v>0.6</v>
      </c>
      <c r="R204" s="77">
        <v>0.6</v>
      </c>
      <c r="S204" s="77">
        <v>0.95</v>
      </c>
      <c r="T204" s="77">
        <v>0.95</v>
      </c>
      <c r="U204" s="63"/>
      <c r="V204" s="77">
        <v>139.13999999999999</v>
      </c>
      <c r="W204" s="77">
        <v>139.13999999999999</v>
      </c>
      <c r="X204" s="77">
        <v>214.42</v>
      </c>
      <c r="Y204" s="77">
        <v>224.3</v>
      </c>
      <c r="Z204" s="77">
        <v>23.2</v>
      </c>
      <c r="AA204" s="77">
        <v>23.2</v>
      </c>
      <c r="AB204" s="77">
        <v>0.71</v>
      </c>
      <c r="AC204" s="77">
        <v>0.71</v>
      </c>
    </row>
    <row r="205" spans="1:35" s="68" customFormat="1" ht="15" customHeight="1" x14ac:dyDescent="0.25">
      <c r="A205" s="189" t="s">
        <v>0</v>
      </c>
      <c r="B205" s="187" t="s">
        <v>1</v>
      </c>
      <c r="C205" s="180" t="s">
        <v>2</v>
      </c>
      <c r="D205" s="181"/>
      <c r="E205" s="162" t="s">
        <v>3</v>
      </c>
      <c r="F205" s="139"/>
      <c r="G205" s="139"/>
      <c r="H205" s="139"/>
      <c r="I205" s="139"/>
      <c r="J205" s="140"/>
      <c r="K205" s="180" t="s">
        <v>4</v>
      </c>
      <c r="L205" s="181"/>
      <c r="M205" s="138" t="s">
        <v>5</v>
      </c>
      <c r="N205" s="139"/>
      <c r="O205" s="139"/>
      <c r="P205" s="139"/>
      <c r="Q205" s="139"/>
      <c r="R205" s="139"/>
      <c r="S205" s="139"/>
      <c r="T205" s="140"/>
      <c r="U205" s="60"/>
      <c r="V205" s="138" t="s">
        <v>6</v>
      </c>
      <c r="W205" s="139"/>
      <c r="X205" s="139"/>
      <c r="Y205" s="139"/>
      <c r="Z205" s="139"/>
      <c r="AA205" s="139"/>
      <c r="AB205" s="139"/>
      <c r="AC205" s="139"/>
    </row>
    <row r="206" spans="1:35" s="68" customFormat="1" ht="14.25" customHeight="1" x14ac:dyDescent="0.25">
      <c r="A206" s="190"/>
      <c r="B206" s="188"/>
      <c r="C206" s="182"/>
      <c r="D206" s="183"/>
      <c r="E206" s="116" t="s">
        <v>7</v>
      </c>
      <c r="F206" s="90"/>
      <c r="G206" s="116" t="s">
        <v>8</v>
      </c>
      <c r="H206" s="90"/>
      <c r="I206" s="109" t="s">
        <v>9</v>
      </c>
      <c r="J206" s="110"/>
      <c r="K206" s="182"/>
      <c r="L206" s="183"/>
      <c r="M206" s="53" t="s">
        <v>10</v>
      </c>
      <c r="N206" s="53" t="s">
        <v>10</v>
      </c>
      <c r="O206" s="53" t="s">
        <v>11</v>
      </c>
      <c r="P206" s="53" t="s">
        <v>11</v>
      </c>
      <c r="Q206" s="53" t="s">
        <v>12</v>
      </c>
      <c r="R206" s="53" t="s">
        <v>12</v>
      </c>
      <c r="S206" s="53" t="s">
        <v>13</v>
      </c>
      <c r="T206" s="53" t="s">
        <v>13</v>
      </c>
      <c r="U206" s="53"/>
      <c r="V206" s="53" t="s">
        <v>14</v>
      </c>
      <c r="W206" s="53" t="s">
        <v>14</v>
      </c>
      <c r="X206" s="53" t="s">
        <v>15</v>
      </c>
      <c r="Y206" s="53" t="s">
        <v>15</v>
      </c>
      <c r="Z206" s="53" t="s">
        <v>16</v>
      </c>
      <c r="AA206" s="53" t="s">
        <v>16</v>
      </c>
      <c r="AB206" s="53" t="s">
        <v>17</v>
      </c>
      <c r="AC206" s="53" t="s">
        <v>17</v>
      </c>
    </row>
    <row r="207" spans="1:35" s="68" customFormat="1" ht="24" customHeight="1" x14ac:dyDescent="0.25">
      <c r="A207" s="190"/>
      <c r="B207" s="105"/>
      <c r="C207" s="106" t="s">
        <v>131</v>
      </c>
      <c r="D207" s="106" t="s">
        <v>130</v>
      </c>
      <c r="E207" s="106" t="s">
        <v>132</v>
      </c>
      <c r="F207" s="106" t="s">
        <v>133</v>
      </c>
      <c r="G207" s="106" t="s">
        <v>134</v>
      </c>
      <c r="H207" s="106" t="s">
        <v>133</v>
      </c>
      <c r="I207" s="106" t="s">
        <v>135</v>
      </c>
      <c r="J207" s="106" t="s">
        <v>133</v>
      </c>
      <c r="K207" s="106" t="s">
        <v>135</v>
      </c>
      <c r="L207" s="106" t="s">
        <v>133</v>
      </c>
      <c r="M207" s="106" t="s">
        <v>131</v>
      </c>
      <c r="N207" s="106" t="s">
        <v>133</v>
      </c>
      <c r="O207" s="106" t="s">
        <v>131</v>
      </c>
      <c r="P207" s="106" t="s">
        <v>133</v>
      </c>
      <c r="Q207" s="106" t="s">
        <v>131</v>
      </c>
      <c r="R207" s="106" t="s">
        <v>133</v>
      </c>
      <c r="S207" s="106" t="s">
        <v>131</v>
      </c>
      <c r="T207" s="106" t="s">
        <v>133</v>
      </c>
      <c r="U207" s="78" t="s">
        <v>18</v>
      </c>
      <c r="V207" s="106" t="s">
        <v>131</v>
      </c>
      <c r="W207" s="106" t="s">
        <v>133</v>
      </c>
      <c r="X207" s="106" t="s">
        <v>131</v>
      </c>
      <c r="Y207" s="106" t="s">
        <v>133</v>
      </c>
      <c r="Z207" s="106" t="s">
        <v>131</v>
      </c>
      <c r="AA207" s="106" t="s">
        <v>133</v>
      </c>
      <c r="AB207" s="106" t="s">
        <v>131</v>
      </c>
      <c r="AC207" s="106" t="s">
        <v>133</v>
      </c>
    </row>
    <row r="208" spans="1:35" s="68" customFormat="1" ht="15" customHeight="1" x14ac:dyDescent="0.25">
      <c r="A208" s="107"/>
      <c r="B208" s="127" t="s">
        <v>81</v>
      </c>
      <c r="C208" s="128"/>
      <c r="D208" s="128"/>
      <c r="E208" s="128"/>
      <c r="F208" s="128"/>
      <c r="G208" s="128"/>
      <c r="H208" s="128"/>
      <c r="I208" s="65"/>
      <c r="J208" s="65"/>
      <c r="K208" s="65"/>
      <c r="L208" s="6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</row>
    <row r="209" spans="1:29" s="68" customFormat="1" ht="15" customHeight="1" x14ac:dyDescent="0.25">
      <c r="A209" s="61">
        <v>390</v>
      </c>
      <c r="B209" s="79" t="s">
        <v>82</v>
      </c>
      <c r="C209" s="80">
        <v>200</v>
      </c>
      <c r="D209" s="80">
        <v>200</v>
      </c>
      <c r="E209" s="51">
        <v>37.479999999999997</v>
      </c>
      <c r="F209" s="51">
        <v>37.479999999999997</v>
      </c>
      <c r="G209" s="51">
        <v>41.76</v>
      </c>
      <c r="H209" s="51">
        <v>41.76</v>
      </c>
      <c r="I209" s="51">
        <v>50.12</v>
      </c>
      <c r="J209" s="51">
        <v>50.12</v>
      </c>
      <c r="K209" s="44">
        <v>664.24</v>
      </c>
      <c r="L209" s="44">
        <v>664.24</v>
      </c>
      <c r="M209" s="51">
        <v>0.1</v>
      </c>
      <c r="N209" s="51">
        <v>0.1</v>
      </c>
      <c r="O209" s="51">
        <v>0.47599999999999998</v>
      </c>
      <c r="P209" s="51">
        <v>0.47599999999999998</v>
      </c>
      <c r="Q209" s="51">
        <v>0.6</v>
      </c>
      <c r="R209" s="51">
        <v>0.6</v>
      </c>
      <c r="S209" s="51">
        <v>0.95</v>
      </c>
      <c r="T209" s="51">
        <v>0.95</v>
      </c>
      <c r="U209" s="81" t="s">
        <v>82</v>
      </c>
      <c r="V209" s="51">
        <v>127.54</v>
      </c>
      <c r="W209" s="51">
        <v>127.54</v>
      </c>
      <c r="X209" s="51">
        <v>210.3</v>
      </c>
      <c r="Y209" s="51">
        <v>210.3</v>
      </c>
      <c r="Z209" s="51">
        <v>22.2</v>
      </c>
      <c r="AA209" s="51">
        <v>22.2</v>
      </c>
      <c r="AB209" s="51">
        <v>0.7</v>
      </c>
      <c r="AC209" s="52">
        <v>0.7</v>
      </c>
    </row>
    <row r="210" spans="1:29" s="68" customFormat="1" ht="15" customHeight="1" x14ac:dyDescent="0.25">
      <c r="A210" s="69"/>
      <c r="B210" s="62" t="s">
        <v>142</v>
      </c>
      <c r="C210" s="77">
        <v>60</v>
      </c>
      <c r="D210" s="77">
        <v>60</v>
      </c>
      <c r="E210" s="64">
        <v>4</v>
      </c>
      <c r="F210" s="64">
        <v>4</v>
      </c>
      <c r="G210" s="64">
        <v>2.65</v>
      </c>
      <c r="H210" s="65">
        <v>2.65</v>
      </c>
      <c r="I210" s="65">
        <v>26.85</v>
      </c>
      <c r="J210" s="65">
        <v>26.85</v>
      </c>
      <c r="K210" s="65">
        <v>149.5</v>
      </c>
      <c r="L210" s="64">
        <v>149.5</v>
      </c>
      <c r="M210" s="64">
        <v>0.08</v>
      </c>
      <c r="N210" s="64">
        <v>0.08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66" t="s">
        <v>39</v>
      </c>
      <c r="V210" s="64">
        <v>12.5</v>
      </c>
      <c r="W210" s="64">
        <v>12.5</v>
      </c>
      <c r="X210" s="64">
        <v>45.5</v>
      </c>
      <c r="Y210" s="65">
        <v>45.5</v>
      </c>
      <c r="Z210" s="65">
        <v>16.5</v>
      </c>
      <c r="AA210" s="67">
        <v>16.5</v>
      </c>
      <c r="AB210" s="65">
        <v>1</v>
      </c>
      <c r="AC210" s="65">
        <v>1</v>
      </c>
    </row>
    <row r="211" spans="1:29" s="68" customFormat="1" ht="13.5" customHeight="1" x14ac:dyDescent="0.25">
      <c r="A211" s="91">
        <v>272</v>
      </c>
      <c r="B211" s="101" t="s">
        <v>83</v>
      </c>
      <c r="C211" s="64">
        <v>200</v>
      </c>
      <c r="D211" s="77">
        <v>200</v>
      </c>
      <c r="E211" s="77">
        <v>3.16</v>
      </c>
      <c r="F211" s="77">
        <v>3.16</v>
      </c>
      <c r="G211" s="77">
        <v>2.7</v>
      </c>
      <c r="H211" s="77">
        <v>2.7</v>
      </c>
      <c r="I211" s="77">
        <v>15.94</v>
      </c>
      <c r="J211" s="77">
        <v>15.94</v>
      </c>
      <c r="K211" s="77">
        <v>100.6</v>
      </c>
      <c r="L211" s="77">
        <v>100.6</v>
      </c>
      <c r="M211" s="77">
        <v>0.04</v>
      </c>
      <c r="N211" s="77">
        <v>0.04</v>
      </c>
      <c r="O211" s="77">
        <v>1.3</v>
      </c>
      <c r="P211" s="77">
        <v>1.3</v>
      </c>
      <c r="Q211" s="77">
        <v>0</v>
      </c>
      <c r="R211" s="77">
        <v>0</v>
      </c>
      <c r="S211" s="77">
        <v>0</v>
      </c>
      <c r="T211" s="77">
        <v>0</v>
      </c>
      <c r="U211" s="77"/>
      <c r="V211" s="77">
        <v>125.8</v>
      </c>
      <c r="W211" s="77">
        <v>125.8</v>
      </c>
      <c r="X211" s="77">
        <v>0</v>
      </c>
      <c r="Y211" s="77">
        <v>0</v>
      </c>
      <c r="Z211" s="77">
        <v>14</v>
      </c>
      <c r="AA211" s="77">
        <v>14</v>
      </c>
      <c r="AB211" s="77">
        <v>0.13400000000000001</v>
      </c>
      <c r="AC211" s="77">
        <v>0.13400000000000001</v>
      </c>
    </row>
    <row r="212" spans="1:29" s="68" customFormat="1" ht="15" customHeight="1" x14ac:dyDescent="0.25">
      <c r="A212" s="78"/>
      <c r="B212" s="76" t="s">
        <v>45</v>
      </c>
      <c r="C212" s="63"/>
      <c r="D212" s="63"/>
      <c r="E212" s="77">
        <f>SUM(E209:E211)</f>
        <v>44.64</v>
      </c>
      <c r="F212" s="77">
        <f t="shared" ref="F212:T212" si="130">SUM(F209:F211)</f>
        <v>44.64</v>
      </c>
      <c r="G212" s="77">
        <f t="shared" si="130"/>
        <v>47.11</v>
      </c>
      <c r="H212" s="77">
        <f t="shared" si="130"/>
        <v>47.11</v>
      </c>
      <c r="I212" s="77">
        <f t="shared" si="130"/>
        <v>92.91</v>
      </c>
      <c r="J212" s="77">
        <f t="shared" si="130"/>
        <v>92.91</v>
      </c>
      <c r="K212" s="77">
        <f t="shared" si="130"/>
        <v>914.34</v>
      </c>
      <c r="L212" s="77">
        <f t="shared" si="130"/>
        <v>914.34</v>
      </c>
      <c r="M212" s="77">
        <f t="shared" si="130"/>
        <v>0.22</v>
      </c>
      <c r="N212" s="77">
        <f t="shared" si="130"/>
        <v>0.22</v>
      </c>
      <c r="O212" s="77">
        <f t="shared" si="130"/>
        <v>1.776</v>
      </c>
      <c r="P212" s="77">
        <f t="shared" si="130"/>
        <v>1.776</v>
      </c>
      <c r="Q212" s="77">
        <f t="shared" si="130"/>
        <v>0.6</v>
      </c>
      <c r="R212" s="77">
        <f t="shared" si="130"/>
        <v>0.6</v>
      </c>
      <c r="S212" s="77">
        <f t="shared" si="130"/>
        <v>0.95</v>
      </c>
      <c r="T212" s="77">
        <f t="shared" si="130"/>
        <v>0.95</v>
      </c>
      <c r="U212" s="63" t="s">
        <v>36</v>
      </c>
      <c r="V212" s="77">
        <f t="shared" ref="V212" si="131">SUM(V209:V211)</f>
        <v>265.84000000000003</v>
      </c>
      <c r="W212" s="77">
        <f t="shared" ref="W212" si="132">SUM(W209:W211)</f>
        <v>265.84000000000003</v>
      </c>
      <c r="X212" s="77">
        <f t="shared" ref="X212" si="133">SUM(X209:X211)</f>
        <v>255.8</v>
      </c>
      <c r="Y212" s="77">
        <f t="shared" ref="Y212" si="134">SUM(Y209:Y211)</f>
        <v>255.8</v>
      </c>
      <c r="Z212" s="77">
        <f t="shared" ref="Z212" si="135">SUM(Z209:Z211)</f>
        <v>52.7</v>
      </c>
      <c r="AA212" s="77">
        <f t="shared" ref="AA212" si="136">SUM(AA209:AA211)</f>
        <v>52.7</v>
      </c>
      <c r="AB212" s="77">
        <f t="shared" ref="AB212" si="137">SUM(AB209:AB211)</f>
        <v>1.8340000000000001</v>
      </c>
      <c r="AC212" s="77">
        <f t="shared" ref="AC212" si="138">SUM(AC209:AC211)</f>
        <v>1.8340000000000001</v>
      </c>
    </row>
    <row r="213" spans="1:29" s="68" customFormat="1" ht="15" customHeight="1" x14ac:dyDescent="0.25">
      <c r="A213" s="69"/>
      <c r="B213" s="76" t="s">
        <v>54</v>
      </c>
      <c r="C213" s="77"/>
      <c r="D213" s="77"/>
      <c r="E213" s="64"/>
      <c r="F213" s="64"/>
      <c r="G213" s="64"/>
      <c r="H213" s="64"/>
      <c r="I213" s="64"/>
      <c r="J213" s="64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6"/>
      <c r="V213" s="65"/>
      <c r="W213" s="65"/>
      <c r="X213" s="65"/>
      <c r="Y213" s="65"/>
      <c r="Z213" s="65"/>
      <c r="AA213" s="67"/>
      <c r="AB213" s="65"/>
      <c r="AC213" s="65"/>
    </row>
    <row r="214" spans="1:29" s="68" customFormat="1" ht="24.75" customHeight="1" x14ac:dyDescent="0.25">
      <c r="A214" s="69">
        <v>43</v>
      </c>
      <c r="B214" s="62" t="s">
        <v>151</v>
      </c>
      <c r="C214" s="63">
        <v>100</v>
      </c>
      <c r="D214" s="63">
        <v>100</v>
      </c>
      <c r="E214" s="64">
        <v>2</v>
      </c>
      <c r="F214" s="64">
        <v>2</v>
      </c>
      <c r="G214" s="64">
        <v>4.5</v>
      </c>
      <c r="H214" s="64">
        <v>4.5</v>
      </c>
      <c r="I214" s="64">
        <v>9.17</v>
      </c>
      <c r="J214" s="64">
        <v>9.17</v>
      </c>
      <c r="K214" s="65">
        <v>85</v>
      </c>
      <c r="L214" s="65">
        <v>85</v>
      </c>
      <c r="M214" s="65">
        <v>0.01</v>
      </c>
      <c r="N214" s="65">
        <v>0.01</v>
      </c>
      <c r="O214" s="65">
        <v>4.3499999999999996</v>
      </c>
      <c r="P214" s="65">
        <v>4.3499999999999996</v>
      </c>
      <c r="Q214" s="65">
        <v>0</v>
      </c>
      <c r="R214" s="65">
        <v>0</v>
      </c>
      <c r="S214" s="65">
        <v>1.2</v>
      </c>
      <c r="T214" s="65">
        <v>1.2</v>
      </c>
      <c r="U214" s="66" t="s">
        <v>64</v>
      </c>
      <c r="V214" s="65">
        <v>57.2</v>
      </c>
      <c r="W214" s="65">
        <v>57.2</v>
      </c>
      <c r="X214" s="65">
        <v>144</v>
      </c>
      <c r="Y214" s="65">
        <v>144</v>
      </c>
      <c r="Z214" s="65">
        <v>6.9</v>
      </c>
      <c r="AA214" s="67">
        <v>6.9</v>
      </c>
      <c r="AB214" s="65">
        <v>0.41</v>
      </c>
      <c r="AC214" s="65">
        <v>0.41</v>
      </c>
    </row>
    <row r="215" spans="1:29" s="68" customFormat="1" ht="28.5" customHeight="1" x14ac:dyDescent="0.25">
      <c r="A215" s="69">
        <v>61</v>
      </c>
      <c r="B215" s="62" t="s">
        <v>84</v>
      </c>
      <c r="C215" s="63" t="s">
        <v>29</v>
      </c>
      <c r="D215" s="63" t="s">
        <v>29</v>
      </c>
      <c r="E215" s="82">
        <v>2.68</v>
      </c>
      <c r="F215" s="82">
        <v>2.68</v>
      </c>
      <c r="G215" s="64">
        <v>2.8</v>
      </c>
      <c r="H215" s="64">
        <v>2.8</v>
      </c>
      <c r="I215" s="64">
        <v>17.14</v>
      </c>
      <c r="J215" s="64">
        <v>17.14</v>
      </c>
      <c r="K215" s="65">
        <v>104.5</v>
      </c>
      <c r="L215" s="65">
        <v>104.5</v>
      </c>
      <c r="M215" s="65">
        <v>0.11</v>
      </c>
      <c r="N215" s="65">
        <v>0.11</v>
      </c>
      <c r="O215" s="65">
        <v>8.25</v>
      </c>
      <c r="P215" s="65">
        <v>8.25</v>
      </c>
      <c r="Q215" s="65">
        <v>0</v>
      </c>
      <c r="R215" s="65">
        <v>0</v>
      </c>
      <c r="S215" s="65">
        <v>0</v>
      </c>
      <c r="T215" s="65">
        <v>0</v>
      </c>
      <c r="U215" s="66" t="s">
        <v>84</v>
      </c>
      <c r="V215" s="65">
        <v>26.1</v>
      </c>
      <c r="W215" s="65">
        <v>26.1</v>
      </c>
      <c r="X215" s="65">
        <v>82.65</v>
      </c>
      <c r="Y215" s="65">
        <v>82.65</v>
      </c>
      <c r="Z215" s="65">
        <v>28.5</v>
      </c>
      <c r="AA215" s="67">
        <v>28.5</v>
      </c>
      <c r="AB215" s="65">
        <v>1.3</v>
      </c>
      <c r="AC215" s="65">
        <v>1.3</v>
      </c>
    </row>
    <row r="216" spans="1:29" s="68" customFormat="1" ht="15" customHeight="1" x14ac:dyDescent="0.25">
      <c r="A216" s="69">
        <v>143</v>
      </c>
      <c r="B216" s="129" t="s">
        <v>85</v>
      </c>
      <c r="C216" s="63">
        <v>50</v>
      </c>
      <c r="D216" s="63">
        <v>50</v>
      </c>
      <c r="E216" s="64">
        <v>10.49</v>
      </c>
      <c r="F216" s="64">
        <v>10.49</v>
      </c>
      <c r="G216" s="64">
        <v>3.51</v>
      </c>
      <c r="H216" s="64">
        <v>3.51</v>
      </c>
      <c r="I216" s="64">
        <v>11.26</v>
      </c>
      <c r="J216" s="64">
        <v>11.26</v>
      </c>
      <c r="K216" s="65">
        <v>115.78</v>
      </c>
      <c r="L216" s="65">
        <v>115.78</v>
      </c>
      <c r="M216" s="65">
        <v>0</v>
      </c>
      <c r="N216" s="65">
        <v>0</v>
      </c>
      <c r="O216" s="65">
        <v>0.33</v>
      </c>
      <c r="P216" s="65">
        <v>0.33</v>
      </c>
      <c r="Q216" s="65">
        <v>0</v>
      </c>
      <c r="R216" s="65">
        <v>0</v>
      </c>
      <c r="S216" s="65">
        <v>0</v>
      </c>
      <c r="T216" s="65">
        <v>0</v>
      </c>
      <c r="U216" s="130" t="s">
        <v>85</v>
      </c>
      <c r="V216" s="65">
        <v>56.71</v>
      </c>
      <c r="W216" s="65">
        <v>56.71</v>
      </c>
      <c r="X216" s="65">
        <v>0</v>
      </c>
      <c r="Y216" s="65">
        <v>0</v>
      </c>
      <c r="Z216" s="65">
        <v>0</v>
      </c>
      <c r="AA216" s="67">
        <v>0</v>
      </c>
      <c r="AB216" s="65">
        <v>0.84</v>
      </c>
      <c r="AC216" s="65">
        <v>0.84</v>
      </c>
    </row>
    <row r="217" spans="1:29" s="68" customFormat="1" ht="24" customHeight="1" x14ac:dyDescent="0.25">
      <c r="A217" s="69">
        <v>312</v>
      </c>
      <c r="B217" s="62" t="s">
        <v>48</v>
      </c>
      <c r="C217" s="63" t="s">
        <v>49</v>
      </c>
      <c r="D217" s="63" t="s">
        <v>49</v>
      </c>
      <c r="E217" s="64">
        <v>4.68</v>
      </c>
      <c r="F217" s="64">
        <v>4.68</v>
      </c>
      <c r="G217" s="64">
        <v>33.42</v>
      </c>
      <c r="H217" s="65">
        <v>33.42</v>
      </c>
      <c r="I217" s="64">
        <v>7.58</v>
      </c>
      <c r="J217" s="64">
        <v>7.58</v>
      </c>
      <c r="K217" s="65">
        <v>348.04</v>
      </c>
      <c r="L217" s="65">
        <v>348.04</v>
      </c>
      <c r="M217" s="65">
        <v>0.18</v>
      </c>
      <c r="N217" s="65">
        <v>0.18</v>
      </c>
      <c r="O217" s="65">
        <v>2.02</v>
      </c>
      <c r="P217" s="65">
        <v>2.02</v>
      </c>
      <c r="Q217" s="65">
        <v>0</v>
      </c>
      <c r="R217" s="65">
        <v>0</v>
      </c>
      <c r="S217" s="65">
        <v>0</v>
      </c>
      <c r="T217" s="65">
        <v>0</v>
      </c>
      <c r="U217" s="66" t="s">
        <v>48</v>
      </c>
      <c r="V217" s="65">
        <v>227.19</v>
      </c>
      <c r="W217" s="65">
        <v>227.19</v>
      </c>
      <c r="X217" s="65">
        <v>146.63999999999999</v>
      </c>
      <c r="Y217" s="65">
        <v>146.63999999999999</v>
      </c>
      <c r="Z217" s="65">
        <v>22.2</v>
      </c>
      <c r="AA217" s="67">
        <v>22.2</v>
      </c>
      <c r="AB217" s="65">
        <v>0.5</v>
      </c>
      <c r="AC217" s="65">
        <v>0.5</v>
      </c>
    </row>
    <row r="218" spans="1:29" s="68" customFormat="1" ht="15" customHeight="1" x14ac:dyDescent="0.25">
      <c r="A218" s="69">
        <v>608</v>
      </c>
      <c r="B218" s="62" t="s">
        <v>40</v>
      </c>
      <c r="C218" s="63">
        <v>200</v>
      </c>
      <c r="D218" s="63">
        <v>200</v>
      </c>
      <c r="E218" s="64">
        <v>5.6</v>
      </c>
      <c r="F218" s="64">
        <v>5.6</v>
      </c>
      <c r="G218" s="64">
        <v>6.4</v>
      </c>
      <c r="H218" s="64">
        <v>6.4</v>
      </c>
      <c r="I218" s="64">
        <v>19.399999999999999</v>
      </c>
      <c r="J218" s="64">
        <v>19.399999999999999</v>
      </c>
      <c r="K218" s="65">
        <v>153.9</v>
      </c>
      <c r="L218" s="65">
        <v>153.9</v>
      </c>
      <c r="M218" s="65">
        <v>6.0400000000000002E-2</v>
      </c>
      <c r="N218" s="65">
        <v>0.06</v>
      </c>
      <c r="O218" s="65">
        <v>1.2</v>
      </c>
      <c r="P218" s="65">
        <v>1.2</v>
      </c>
      <c r="Q218" s="65">
        <v>20</v>
      </c>
      <c r="R218" s="65">
        <v>20</v>
      </c>
      <c r="S218" s="65">
        <v>0</v>
      </c>
      <c r="T218" s="65">
        <v>0</v>
      </c>
      <c r="U218" s="66" t="s">
        <v>40</v>
      </c>
      <c r="V218" s="65">
        <v>300</v>
      </c>
      <c r="W218" s="65">
        <v>300</v>
      </c>
      <c r="X218" s="65">
        <v>190</v>
      </c>
      <c r="Y218" s="65">
        <v>190</v>
      </c>
      <c r="Z218" s="65">
        <v>30</v>
      </c>
      <c r="AA218" s="67">
        <v>30</v>
      </c>
      <c r="AB218" s="65">
        <v>0.18</v>
      </c>
      <c r="AC218" s="65">
        <v>0.18</v>
      </c>
    </row>
    <row r="219" spans="1:29" s="68" customFormat="1" x14ac:dyDescent="0.25">
      <c r="A219" s="69"/>
      <c r="B219" s="70" t="s">
        <v>21</v>
      </c>
      <c r="C219" s="71">
        <v>30</v>
      </c>
      <c r="D219" s="71">
        <v>60</v>
      </c>
      <c r="E219" s="72">
        <v>3.07</v>
      </c>
      <c r="F219" s="72">
        <v>3.07</v>
      </c>
      <c r="G219" s="72">
        <v>1.07</v>
      </c>
      <c r="H219" s="73">
        <v>1.07</v>
      </c>
      <c r="I219" s="72">
        <v>20.9</v>
      </c>
      <c r="J219" s="72">
        <v>20.9</v>
      </c>
      <c r="K219" s="73">
        <v>107.2</v>
      </c>
      <c r="L219" s="73">
        <v>107.2</v>
      </c>
      <c r="M219" s="73">
        <v>0.13</v>
      </c>
      <c r="N219" s="73">
        <v>0.13</v>
      </c>
      <c r="O219" s="73">
        <v>0</v>
      </c>
      <c r="P219" s="73">
        <v>0</v>
      </c>
      <c r="Q219" s="73">
        <v>0</v>
      </c>
      <c r="R219" s="73">
        <v>0</v>
      </c>
      <c r="S219" s="73">
        <v>0.34</v>
      </c>
      <c r="T219" s="73">
        <v>0.34</v>
      </c>
      <c r="U219" s="74" t="s">
        <v>21</v>
      </c>
      <c r="V219" s="73">
        <v>0.01</v>
      </c>
      <c r="W219" s="73">
        <v>0.01</v>
      </c>
      <c r="X219" s="73">
        <v>35.1</v>
      </c>
      <c r="Y219" s="73">
        <v>35.1</v>
      </c>
      <c r="Z219" s="73">
        <v>14.1</v>
      </c>
      <c r="AA219" s="75">
        <v>14.1</v>
      </c>
      <c r="AB219" s="73">
        <v>1.05</v>
      </c>
      <c r="AC219" s="73">
        <v>1.05</v>
      </c>
    </row>
    <row r="220" spans="1:29" s="68" customFormat="1" ht="18.75" customHeight="1" x14ac:dyDescent="0.25">
      <c r="A220" s="69"/>
      <c r="B220" s="62" t="s">
        <v>34</v>
      </c>
      <c r="C220" s="63">
        <v>50</v>
      </c>
      <c r="D220" s="63">
        <v>70</v>
      </c>
      <c r="E220" s="64">
        <v>3.96</v>
      </c>
      <c r="F220" s="64">
        <v>3.96</v>
      </c>
      <c r="G220" s="64">
        <v>0.72</v>
      </c>
      <c r="H220" s="65">
        <v>0.72</v>
      </c>
      <c r="I220" s="64">
        <v>1.38</v>
      </c>
      <c r="J220" s="64">
        <v>1.38</v>
      </c>
      <c r="K220" s="65">
        <v>108.6</v>
      </c>
      <c r="L220" s="65">
        <v>108.6</v>
      </c>
      <c r="M220" s="65">
        <v>0.1</v>
      </c>
      <c r="N220" s="65">
        <v>0.1</v>
      </c>
      <c r="O220" s="65">
        <v>0</v>
      </c>
      <c r="P220" s="65">
        <v>0</v>
      </c>
      <c r="Q220" s="65">
        <v>0</v>
      </c>
      <c r="R220" s="65">
        <v>0</v>
      </c>
      <c r="S220" s="65">
        <v>0.5</v>
      </c>
      <c r="T220" s="65">
        <v>0.5</v>
      </c>
      <c r="U220" s="66" t="s">
        <v>34</v>
      </c>
      <c r="V220" s="65">
        <v>21</v>
      </c>
      <c r="W220" s="65">
        <v>21</v>
      </c>
      <c r="X220" s="65">
        <v>75.400000000000006</v>
      </c>
      <c r="Y220" s="65">
        <v>75.400000000000006</v>
      </c>
      <c r="Z220" s="65">
        <v>12</v>
      </c>
      <c r="AA220" s="67">
        <v>12</v>
      </c>
      <c r="AB220" s="65">
        <v>0.63</v>
      </c>
      <c r="AC220" s="65">
        <v>0.63</v>
      </c>
    </row>
    <row r="221" spans="1:29" s="68" customFormat="1" ht="17.45" customHeight="1" x14ac:dyDescent="0.25">
      <c r="A221" s="69">
        <v>368</v>
      </c>
      <c r="B221" s="62" t="s">
        <v>76</v>
      </c>
      <c r="C221" s="63">
        <v>100</v>
      </c>
      <c r="D221" s="63">
        <v>100</v>
      </c>
      <c r="E221" s="64">
        <v>0.9</v>
      </c>
      <c r="F221" s="64">
        <v>0.9</v>
      </c>
      <c r="G221" s="64">
        <v>0.2</v>
      </c>
      <c r="H221" s="65">
        <v>0.2</v>
      </c>
      <c r="I221" s="64">
        <v>8.1</v>
      </c>
      <c r="J221" s="64">
        <v>8.1</v>
      </c>
      <c r="K221" s="65">
        <v>38.76</v>
      </c>
      <c r="L221" s="65">
        <v>38.76</v>
      </c>
      <c r="M221" s="65">
        <v>0.04</v>
      </c>
      <c r="N221" s="65">
        <v>0.04</v>
      </c>
      <c r="O221" s="65">
        <v>25</v>
      </c>
      <c r="P221" s="65">
        <v>25</v>
      </c>
      <c r="Q221" s="65">
        <v>0</v>
      </c>
      <c r="R221" s="65">
        <v>0</v>
      </c>
      <c r="S221" s="65">
        <v>0</v>
      </c>
      <c r="T221" s="65">
        <v>0</v>
      </c>
      <c r="U221" s="66"/>
      <c r="V221" s="65">
        <v>34</v>
      </c>
      <c r="W221" s="65">
        <v>34</v>
      </c>
      <c r="X221" s="65">
        <v>35</v>
      </c>
      <c r="Y221" s="65">
        <v>35</v>
      </c>
      <c r="Z221" s="65">
        <v>13</v>
      </c>
      <c r="AA221" s="67">
        <v>13</v>
      </c>
      <c r="AB221" s="65">
        <v>3</v>
      </c>
      <c r="AC221" s="65">
        <v>3</v>
      </c>
    </row>
    <row r="222" spans="1:29" s="68" customFormat="1" ht="15" customHeight="1" x14ac:dyDescent="0.25">
      <c r="A222" s="69"/>
      <c r="B222" s="88" t="s">
        <v>114</v>
      </c>
      <c r="C222" s="63"/>
      <c r="D222" s="63"/>
      <c r="E222" s="77">
        <f>SUM(E214:E221)</f>
        <v>33.380000000000003</v>
      </c>
      <c r="F222" s="77">
        <f t="shared" ref="F222:AC222" si="139">SUM(F214:F221)</f>
        <v>33.380000000000003</v>
      </c>
      <c r="G222" s="77">
        <f t="shared" si="139"/>
        <v>52.620000000000005</v>
      </c>
      <c r="H222" s="77">
        <f t="shared" si="139"/>
        <v>52.620000000000005</v>
      </c>
      <c r="I222" s="77">
        <f t="shared" si="139"/>
        <v>94.929999999999978</v>
      </c>
      <c r="J222" s="77">
        <f t="shared" si="139"/>
        <v>94.929999999999978</v>
      </c>
      <c r="K222" s="77">
        <f t="shared" si="139"/>
        <v>1061.78</v>
      </c>
      <c r="L222" s="77">
        <f t="shared" si="139"/>
        <v>1061.78</v>
      </c>
      <c r="M222" s="77">
        <f t="shared" si="139"/>
        <v>0.63040000000000007</v>
      </c>
      <c r="N222" s="77">
        <f t="shared" si="139"/>
        <v>0.63</v>
      </c>
      <c r="O222" s="77">
        <f t="shared" si="139"/>
        <v>41.15</v>
      </c>
      <c r="P222" s="77">
        <f t="shared" si="139"/>
        <v>41.15</v>
      </c>
      <c r="Q222" s="77">
        <f t="shared" si="139"/>
        <v>20</v>
      </c>
      <c r="R222" s="77">
        <f t="shared" si="139"/>
        <v>20</v>
      </c>
      <c r="S222" s="77">
        <f t="shared" si="139"/>
        <v>2.04</v>
      </c>
      <c r="T222" s="77">
        <f t="shared" si="139"/>
        <v>2.04</v>
      </c>
      <c r="U222" s="77">
        <f t="shared" si="139"/>
        <v>0</v>
      </c>
      <c r="V222" s="77">
        <f t="shared" si="139"/>
        <v>722.21</v>
      </c>
      <c r="W222" s="77">
        <f t="shared" si="139"/>
        <v>722.21</v>
      </c>
      <c r="X222" s="77">
        <f t="shared" si="139"/>
        <v>708.79</v>
      </c>
      <c r="Y222" s="77">
        <f t="shared" si="139"/>
        <v>708.79</v>
      </c>
      <c r="Z222" s="77">
        <f t="shared" si="139"/>
        <v>126.69999999999999</v>
      </c>
      <c r="AA222" s="77">
        <f t="shared" si="139"/>
        <v>126.69999999999999</v>
      </c>
      <c r="AB222" s="77">
        <f t="shared" si="139"/>
        <v>7.91</v>
      </c>
      <c r="AC222" s="77">
        <f t="shared" si="139"/>
        <v>7.91</v>
      </c>
    </row>
    <row r="223" spans="1:29" s="68" customFormat="1" ht="15" customHeight="1" x14ac:dyDescent="0.25">
      <c r="A223" s="69"/>
      <c r="B223" s="88" t="s">
        <v>115</v>
      </c>
      <c r="C223" s="64"/>
      <c r="D223" s="77"/>
      <c r="E223" s="77">
        <f>E222+E212</f>
        <v>78.02000000000001</v>
      </c>
      <c r="F223" s="77">
        <f t="shared" ref="F223:AC223" si="140">F222+F212</f>
        <v>78.02000000000001</v>
      </c>
      <c r="G223" s="77">
        <f t="shared" si="140"/>
        <v>99.73</v>
      </c>
      <c r="H223" s="77">
        <f t="shared" si="140"/>
        <v>99.73</v>
      </c>
      <c r="I223" s="77">
        <f t="shared" si="140"/>
        <v>187.83999999999997</v>
      </c>
      <c r="J223" s="77">
        <f t="shared" si="140"/>
        <v>187.83999999999997</v>
      </c>
      <c r="K223" s="77">
        <f t="shared" si="140"/>
        <v>1976.12</v>
      </c>
      <c r="L223" s="77">
        <f t="shared" si="140"/>
        <v>1976.12</v>
      </c>
      <c r="M223" s="77">
        <f t="shared" si="140"/>
        <v>0.85040000000000004</v>
      </c>
      <c r="N223" s="77">
        <f t="shared" si="140"/>
        <v>0.85</v>
      </c>
      <c r="O223" s="77">
        <f t="shared" si="140"/>
        <v>42.926000000000002</v>
      </c>
      <c r="P223" s="77">
        <f t="shared" si="140"/>
        <v>42.926000000000002</v>
      </c>
      <c r="Q223" s="77">
        <f t="shared" si="140"/>
        <v>20.6</v>
      </c>
      <c r="R223" s="77">
        <f t="shared" si="140"/>
        <v>20.6</v>
      </c>
      <c r="S223" s="77">
        <f t="shared" si="140"/>
        <v>2.99</v>
      </c>
      <c r="T223" s="77">
        <f t="shared" si="140"/>
        <v>2.99</v>
      </c>
      <c r="U223" s="77" t="e">
        <f t="shared" si="140"/>
        <v>#VALUE!</v>
      </c>
      <c r="V223" s="77">
        <f t="shared" si="140"/>
        <v>988.05000000000007</v>
      </c>
      <c r="W223" s="77">
        <f t="shared" si="140"/>
        <v>988.05000000000007</v>
      </c>
      <c r="X223" s="77">
        <f t="shared" si="140"/>
        <v>964.58999999999992</v>
      </c>
      <c r="Y223" s="77">
        <f t="shared" si="140"/>
        <v>964.58999999999992</v>
      </c>
      <c r="Z223" s="77">
        <f t="shared" si="140"/>
        <v>179.39999999999998</v>
      </c>
      <c r="AA223" s="77">
        <f t="shared" si="140"/>
        <v>179.39999999999998</v>
      </c>
      <c r="AB223" s="77">
        <f t="shared" si="140"/>
        <v>9.7439999999999998</v>
      </c>
      <c r="AC223" s="77">
        <f t="shared" si="140"/>
        <v>9.7439999999999998</v>
      </c>
    </row>
    <row r="224" spans="1:29" s="68" customFormat="1" ht="19.5" customHeight="1" x14ac:dyDescent="0.25">
      <c r="A224" s="91"/>
      <c r="B224" s="92" t="s">
        <v>129</v>
      </c>
      <c r="C224" s="115"/>
      <c r="D224" s="94"/>
      <c r="E224" s="95"/>
      <c r="F224" s="96"/>
      <c r="G224" s="96"/>
      <c r="H224" s="96"/>
      <c r="I224" s="96"/>
      <c r="J224" s="97"/>
      <c r="K224" s="93"/>
      <c r="L224" s="94"/>
      <c r="M224" s="95"/>
      <c r="N224" s="96"/>
      <c r="O224" s="96"/>
      <c r="P224" s="96"/>
      <c r="Q224" s="96"/>
      <c r="R224" s="96"/>
      <c r="S224" s="96"/>
      <c r="T224" s="97"/>
      <c r="U224" s="96"/>
      <c r="V224" s="95"/>
      <c r="W224" s="96"/>
      <c r="X224" s="96"/>
      <c r="Y224" s="96"/>
      <c r="Z224" s="96"/>
      <c r="AA224" s="96"/>
      <c r="AB224" s="96"/>
      <c r="AC224" s="96"/>
    </row>
    <row r="225" spans="1:29" s="68" customFormat="1" ht="15" customHeight="1" x14ac:dyDescent="0.25">
      <c r="A225" s="91"/>
      <c r="B225" s="101" t="s">
        <v>142</v>
      </c>
      <c r="C225" s="64">
        <v>70</v>
      </c>
      <c r="D225" s="64">
        <v>70</v>
      </c>
      <c r="E225" s="114">
        <v>4.5999999999999996</v>
      </c>
      <c r="F225" s="114">
        <v>4.5999999999999996</v>
      </c>
      <c r="G225" s="114">
        <v>3.1</v>
      </c>
      <c r="H225" s="114">
        <v>3.1</v>
      </c>
      <c r="I225" s="114">
        <v>31.33</v>
      </c>
      <c r="J225" s="114">
        <v>31.33</v>
      </c>
      <c r="K225" s="114">
        <v>181.6</v>
      </c>
      <c r="L225" s="114">
        <v>181.6</v>
      </c>
      <c r="M225" s="114">
        <v>0.08</v>
      </c>
      <c r="N225" s="114">
        <v>0.08</v>
      </c>
      <c r="O225" s="114">
        <v>0</v>
      </c>
      <c r="P225" s="114">
        <v>0</v>
      </c>
      <c r="Q225" s="114">
        <v>0</v>
      </c>
      <c r="R225" s="114">
        <v>0</v>
      </c>
      <c r="S225" s="114">
        <v>0</v>
      </c>
      <c r="T225" s="114">
        <v>0</v>
      </c>
      <c r="U225" s="114">
        <v>0</v>
      </c>
      <c r="V225" s="114">
        <v>0</v>
      </c>
      <c r="W225" s="114">
        <v>0</v>
      </c>
      <c r="X225" s="114">
        <v>0</v>
      </c>
      <c r="Y225" s="114">
        <v>0</v>
      </c>
      <c r="Z225" s="114">
        <v>0</v>
      </c>
      <c r="AA225" s="114">
        <v>0</v>
      </c>
      <c r="AB225" s="114">
        <v>0</v>
      </c>
      <c r="AC225" s="114">
        <v>0</v>
      </c>
    </row>
    <row r="226" spans="1:29" s="68" customFormat="1" ht="27" customHeight="1" x14ac:dyDescent="0.25">
      <c r="A226" s="91"/>
      <c r="B226" s="101" t="s">
        <v>51</v>
      </c>
      <c r="C226" s="64">
        <v>200</v>
      </c>
      <c r="D226" s="64">
        <v>200</v>
      </c>
      <c r="E226" s="64">
        <v>0.4</v>
      </c>
      <c r="F226" s="64">
        <v>0.4</v>
      </c>
      <c r="G226" s="64">
        <v>0</v>
      </c>
      <c r="H226" s="64">
        <v>0</v>
      </c>
      <c r="I226" s="64">
        <v>38.5</v>
      </c>
      <c r="J226" s="64">
        <v>38.5</v>
      </c>
      <c r="K226" s="65">
        <v>146.69999999999999</v>
      </c>
      <c r="L226" s="65">
        <v>146.69999999999999</v>
      </c>
      <c r="M226" s="65">
        <v>0.08</v>
      </c>
      <c r="N226" s="65">
        <v>0.08</v>
      </c>
      <c r="O226" s="65">
        <v>15</v>
      </c>
      <c r="P226" s="65">
        <v>15</v>
      </c>
      <c r="Q226" s="65">
        <v>0</v>
      </c>
      <c r="R226" s="65">
        <v>0</v>
      </c>
      <c r="S226" s="65">
        <v>0.86</v>
      </c>
      <c r="T226" s="65">
        <v>0.86</v>
      </c>
      <c r="U226" s="66" t="s">
        <v>51</v>
      </c>
      <c r="V226" s="65">
        <v>18.670000000000002</v>
      </c>
      <c r="W226" s="65">
        <v>18.670000000000002</v>
      </c>
      <c r="X226" s="65">
        <v>30.67</v>
      </c>
      <c r="Y226" s="65">
        <v>30.67</v>
      </c>
      <c r="Z226" s="65">
        <v>16</v>
      </c>
      <c r="AA226" s="67">
        <v>16</v>
      </c>
      <c r="AB226" s="65">
        <v>0.15</v>
      </c>
      <c r="AC226" s="65">
        <v>0.15</v>
      </c>
    </row>
    <row r="227" spans="1:29" s="68" customFormat="1" ht="15" customHeight="1" x14ac:dyDescent="0.25">
      <c r="A227" s="91"/>
      <c r="B227" s="92" t="s">
        <v>25</v>
      </c>
      <c r="C227" s="64"/>
      <c r="D227" s="77"/>
      <c r="E227" s="77">
        <v>5</v>
      </c>
      <c r="F227" s="77">
        <v>5</v>
      </c>
      <c r="G227" s="77">
        <v>3.1</v>
      </c>
      <c r="H227" s="77">
        <v>3.1</v>
      </c>
      <c r="I227" s="77">
        <v>69.83</v>
      </c>
      <c r="J227" s="77">
        <v>69.83</v>
      </c>
      <c r="K227" s="77">
        <v>328.3</v>
      </c>
      <c r="L227" s="77">
        <v>328.3</v>
      </c>
      <c r="M227" s="77">
        <v>0.16</v>
      </c>
      <c r="N227" s="77">
        <v>0.16</v>
      </c>
      <c r="O227" s="77">
        <v>15</v>
      </c>
      <c r="P227" s="77">
        <v>15</v>
      </c>
      <c r="Q227" s="77">
        <v>0</v>
      </c>
      <c r="R227" s="77">
        <v>0</v>
      </c>
      <c r="S227" s="77">
        <v>0.86</v>
      </c>
      <c r="T227" s="77">
        <v>0.86</v>
      </c>
      <c r="U227" s="77"/>
      <c r="V227" s="77">
        <v>18.670000000000002</v>
      </c>
      <c r="W227" s="77">
        <v>18.670000000000002</v>
      </c>
      <c r="X227" s="77">
        <v>30.67</v>
      </c>
      <c r="Y227" s="77">
        <v>30.67</v>
      </c>
      <c r="Z227" s="77">
        <v>16</v>
      </c>
      <c r="AA227" s="77">
        <v>16</v>
      </c>
      <c r="AB227" s="77">
        <v>0.15</v>
      </c>
      <c r="AC227" s="77">
        <v>0.15</v>
      </c>
    </row>
    <row r="228" spans="1:29" s="68" customFormat="1" ht="15" customHeight="1" x14ac:dyDescent="0.25">
      <c r="A228" s="189" t="s">
        <v>0</v>
      </c>
      <c r="B228" s="187" t="s">
        <v>1</v>
      </c>
      <c r="C228" s="180" t="s">
        <v>2</v>
      </c>
      <c r="D228" s="181"/>
      <c r="E228" s="162" t="s">
        <v>3</v>
      </c>
      <c r="F228" s="139"/>
      <c r="G228" s="139"/>
      <c r="H228" s="139"/>
      <c r="I228" s="139"/>
      <c r="J228" s="140"/>
      <c r="K228" s="180" t="s">
        <v>4</v>
      </c>
      <c r="L228" s="181"/>
      <c r="M228" s="138" t="s">
        <v>5</v>
      </c>
      <c r="N228" s="139"/>
      <c r="O228" s="139"/>
      <c r="P228" s="139"/>
      <c r="Q228" s="139"/>
      <c r="R228" s="139"/>
      <c r="S228" s="139"/>
      <c r="T228" s="140"/>
      <c r="U228" s="60"/>
      <c r="V228" s="138" t="s">
        <v>6</v>
      </c>
      <c r="W228" s="139"/>
      <c r="X228" s="139"/>
      <c r="Y228" s="139"/>
      <c r="Z228" s="139"/>
      <c r="AA228" s="139"/>
      <c r="AB228" s="139"/>
      <c r="AC228" s="139"/>
    </row>
    <row r="229" spans="1:29" s="68" customFormat="1" ht="13.5" customHeight="1" x14ac:dyDescent="0.25">
      <c r="A229" s="190"/>
      <c r="B229" s="188"/>
      <c r="C229" s="182"/>
      <c r="D229" s="183"/>
      <c r="E229" s="116" t="s">
        <v>7</v>
      </c>
      <c r="F229" s="90"/>
      <c r="G229" s="116" t="s">
        <v>8</v>
      </c>
      <c r="H229" s="90"/>
      <c r="I229" s="109" t="s">
        <v>9</v>
      </c>
      <c r="J229" s="110"/>
      <c r="K229" s="182"/>
      <c r="L229" s="183"/>
      <c r="M229" s="53" t="s">
        <v>10</v>
      </c>
      <c r="N229" s="53" t="s">
        <v>10</v>
      </c>
      <c r="O229" s="53" t="s">
        <v>11</v>
      </c>
      <c r="P229" s="53" t="s">
        <v>11</v>
      </c>
      <c r="Q229" s="53" t="s">
        <v>12</v>
      </c>
      <c r="R229" s="53" t="s">
        <v>12</v>
      </c>
      <c r="S229" s="53" t="s">
        <v>13</v>
      </c>
      <c r="T229" s="53" t="s">
        <v>13</v>
      </c>
      <c r="U229" s="53"/>
      <c r="V229" s="53" t="s">
        <v>14</v>
      </c>
      <c r="W229" s="53" t="s">
        <v>14</v>
      </c>
      <c r="X229" s="53" t="s">
        <v>15</v>
      </c>
      <c r="Y229" s="53" t="s">
        <v>15</v>
      </c>
      <c r="Z229" s="53" t="s">
        <v>16</v>
      </c>
      <c r="AA229" s="53" t="s">
        <v>16</v>
      </c>
      <c r="AB229" s="53" t="s">
        <v>17</v>
      </c>
      <c r="AC229" s="53" t="s">
        <v>17</v>
      </c>
    </row>
    <row r="230" spans="1:29" s="68" customFormat="1" ht="22.5" customHeight="1" x14ac:dyDescent="0.25">
      <c r="A230" s="190"/>
      <c r="B230" s="105"/>
      <c r="C230" s="106" t="s">
        <v>131</v>
      </c>
      <c r="D230" s="106" t="s">
        <v>130</v>
      </c>
      <c r="E230" s="106" t="s">
        <v>132</v>
      </c>
      <c r="F230" s="106" t="s">
        <v>133</v>
      </c>
      <c r="G230" s="106" t="s">
        <v>134</v>
      </c>
      <c r="H230" s="106" t="s">
        <v>133</v>
      </c>
      <c r="I230" s="106" t="s">
        <v>135</v>
      </c>
      <c r="J230" s="106" t="s">
        <v>133</v>
      </c>
      <c r="K230" s="106" t="s">
        <v>135</v>
      </c>
      <c r="L230" s="106" t="s">
        <v>133</v>
      </c>
      <c r="M230" s="106" t="s">
        <v>131</v>
      </c>
      <c r="N230" s="106" t="s">
        <v>133</v>
      </c>
      <c r="O230" s="106" t="s">
        <v>131</v>
      </c>
      <c r="P230" s="106" t="s">
        <v>133</v>
      </c>
      <c r="Q230" s="106" t="s">
        <v>131</v>
      </c>
      <c r="R230" s="106" t="s">
        <v>133</v>
      </c>
      <c r="S230" s="106" t="s">
        <v>131</v>
      </c>
      <c r="T230" s="106" t="s">
        <v>133</v>
      </c>
      <c r="U230" s="78" t="s">
        <v>18</v>
      </c>
      <c r="V230" s="106" t="s">
        <v>131</v>
      </c>
      <c r="W230" s="106" t="s">
        <v>133</v>
      </c>
      <c r="X230" s="106" t="s">
        <v>131</v>
      </c>
      <c r="Y230" s="106" t="s">
        <v>133</v>
      </c>
      <c r="Z230" s="106" t="s">
        <v>131</v>
      </c>
      <c r="AA230" s="106" t="s">
        <v>133</v>
      </c>
      <c r="AB230" s="106" t="s">
        <v>131</v>
      </c>
      <c r="AC230" s="106" t="s">
        <v>133</v>
      </c>
    </row>
    <row r="231" spans="1:29" s="68" customFormat="1" ht="15" customHeight="1" x14ac:dyDescent="0.25">
      <c r="A231" s="107"/>
      <c r="B231" s="127" t="s">
        <v>109</v>
      </c>
      <c r="C231" s="128"/>
      <c r="D231" s="128"/>
      <c r="E231" s="128"/>
      <c r="F231" s="128"/>
      <c r="G231" s="128"/>
      <c r="H231" s="128"/>
      <c r="I231" s="65"/>
      <c r="J231" s="65"/>
      <c r="K231" s="65"/>
      <c r="L231" s="6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</row>
    <row r="232" spans="1:29" s="68" customFormat="1" ht="24" customHeight="1" x14ac:dyDescent="0.25">
      <c r="A232" s="61">
        <v>160</v>
      </c>
      <c r="B232" s="62" t="s">
        <v>86</v>
      </c>
      <c r="C232" s="63">
        <v>200</v>
      </c>
      <c r="D232" s="63">
        <v>250</v>
      </c>
      <c r="E232" s="64">
        <v>4.4000000000000004</v>
      </c>
      <c r="F232" s="64">
        <v>5.5</v>
      </c>
      <c r="G232" s="64">
        <v>3.92</v>
      </c>
      <c r="H232" s="64">
        <v>4.9000000000000004</v>
      </c>
      <c r="I232" s="64">
        <v>10.4</v>
      </c>
      <c r="J232" s="64">
        <v>12.3</v>
      </c>
      <c r="K232" s="65">
        <v>278.32</v>
      </c>
      <c r="L232" s="65">
        <v>331.2</v>
      </c>
      <c r="M232" s="65" t="s">
        <v>147</v>
      </c>
      <c r="N232" s="65">
        <v>0.1</v>
      </c>
      <c r="O232" s="65">
        <v>0.65</v>
      </c>
      <c r="P232" s="65">
        <v>0.81</v>
      </c>
      <c r="Q232" s="65">
        <v>0.04</v>
      </c>
      <c r="R232" s="65">
        <v>0.05</v>
      </c>
      <c r="S232" s="65">
        <v>0.24</v>
      </c>
      <c r="T232" s="65">
        <v>0.38</v>
      </c>
      <c r="U232" s="131" t="s">
        <v>86</v>
      </c>
      <c r="V232" s="65">
        <v>126.8</v>
      </c>
      <c r="W232" s="65">
        <v>147.19999999999999</v>
      </c>
      <c r="X232" s="65">
        <v>152</v>
      </c>
      <c r="Y232" s="65">
        <v>161</v>
      </c>
      <c r="Z232" s="65">
        <v>24.6</v>
      </c>
      <c r="AA232" s="67">
        <v>27.9</v>
      </c>
      <c r="AB232" s="65">
        <v>0.25</v>
      </c>
      <c r="AC232" s="65">
        <v>0.38</v>
      </c>
    </row>
    <row r="233" spans="1:29" s="68" customFormat="1" ht="15" customHeight="1" x14ac:dyDescent="0.25">
      <c r="A233" s="69">
        <v>42</v>
      </c>
      <c r="B233" s="62" t="s">
        <v>79</v>
      </c>
      <c r="C233" s="63">
        <v>10</v>
      </c>
      <c r="D233" s="63">
        <v>10</v>
      </c>
      <c r="E233" s="64">
        <v>2.3199999999999998</v>
      </c>
      <c r="F233" s="64">
        <v>2.3199999999999998</v>
      </c>
      <c r="G233" s="64">
        <v>2.95</v>
      </c>
      <c r="H233" s="64">
        <v>2.95</v>
      </c>
      <c r="I233" s="64">
        <v>0</v>
      </c>
      <c r="J233" s="64">
        <v>0</v>
      </c>
      <c r="K233" s="65">
        <v>36.4</v>
      </c>
      <c r="L233" s="65">
        <v>36.4</v>
      </c>
      <c r="M233" s="65">
        <v>0</v>
      </c>
      <c r="N233" s="65">
        <v>0</v>
      </c>
      <c r="O233" s="65">
        <v>7.0000000000000007E-2</v>
      </c>
      <c r="P233" s="65">
        <v>7.0000000000000007E-2</v>
      </c>
      <c r="Q233" s="65">
        <v>26</v>
      </c>
      <c r="R233" s="65">
        <v>26</v>
      </c>
      <c r="S233" s="65">
        <v>0</v>
      </c>
      <c r="T233" s="65">
        <v>0</v>
      </c>
      <c r="U233" s="66" t="s">
        <v>79</v>
      </c>
      <c r="V233" s="65">
        <v>88</v>
      </c>
      <c r="W233" s="65">
        <v>88</v>
      </c>
      <c r="X233" s="65">
        <v>50</v>
      </c>
      <c r="Y233" s="65">
        <v>50</v>
      </c>
      <c r="Z233" s="65">
        <v>3.5</v>
      </c>
      <c r="AA233" s="67">
        <v>3.5</v>
      </c>
      <c r="AB233" s="65">
        <v>0.1</v>
      </c>
      <c r="AC233" s="65">
        <v>0.1</v>
      </c>
    </row>
    <row r="234" spans="1:29" s="68" customFormat="1" ht="15" customHeight="1" x14ac:dyDescent="0.25">
      <c r="A234" s="69">
        <v>270</v>
      </c>
      <c r="B234" s="62" t="s">
        <v>23</v>
      </c>
      <c r="C234" s="63" t="s">
        <v>24</v>
      </c>
      <c r="D234" s="63" t="s">
        <v>24</v>
      </c>
      <c r="E234" s="64">
        <v>0.13</v>
      </c>
      <c r="F234" s="64">
        <v>0.13</v>
      </c>
      <c r="G234" s="64">
        <v>0.02</v>
      </c>
      <c r="H234" s="65">
        <v>0.02</v>
      </c>
      <c r="I234" s="64">
        <v>15.2</v>
      </c>
      <c r="J234" s="64">
        <v>15.2</v>
      </c>
      <c r="K234" s="65">
        <v>62</v>
      </c>
      <c r="L234" s="65">
        <v>62</v>
      </c>
      <c r="M234" s="65">
        <v>0</v>
      </c>
      <c r="N234" s="65">
        <v>0</v>
      </c>
      <c r="O234" s="65">
        <v>2.83</v>
      </c>
      <c r="P234" s="65">
        <v>2.83</v>
      </c>
      <c r="Q234" s="65">
        <v>0</v>
      </c>
      <c r="R234" s="65">
        <v>0</v>
      </c>
      <c r="S234" s="65">
        <v>0</v>
      </c>
      <c r="T234" s="65">
        <v>0</v>
      </c>
      <c r="U234" s="66" t="s">
        <v>23</v>
      </c>
      <c r="V234" s="65">
        <v>14.2</v>
      </c>
      <c r="W234" s="65">
        <v>14.2</v>
      </c>
      <c r="X234" s="65">
        <v>0</v>
      </c>
      <c r="Y234" s="65">
        <v>0</v>
      </c>
      <c r="Z234" s="65">
        <v>2.4</v>
      </c>
      <c r="AA234" s="67">
        <v>2.4</v>
      </c>
      <c r="AB234" s="65">
        <v>0.36</v>
      </c>
      <c r="AC234" s="65">
        <v>0.36</v>
      </c>
    </row>
    <row r="235" spans="1:29" s="68" customFormat="1" x14ac:dyDescent="0.25">
      <c r="A235" s="69"/>
      <c r="B235" s="70" t="s">
        <v>21</v>
      </c>
      <c r="C235" s="71">
        <v>30</v>
      </c>
      <c r="D235" s="71">
        <v>60</v>
      </c>
      <c r="E235" s="72">
        <v>3.07</v>
      </c>
      <c r="F235" s="72">
        <v>3.07</v>
      </c>
      <c r="G235" s="72">
        <v>1.07</v>
      </c>
      <c r="H235" s="73">
        <v>1.07</v>
      </c>
      <c r="I235" s="72">
        <v>20.9</v>
      </c>
      <c r="J235" s="72">
        <v>20.9</v>
      </c>
      <c r="K235" s="73">
        <v>107.2</v>
      </c>
      <c r="L235" s="73">
        <v>107.2</v>
      </c>
      <c r="M235" s="73">
        <v>0.13</v>
      </c>
      <c r="N235" s="73">
        <v>0.13</v>
      </c>
      <c r="O235" s="73">
        <v>0</v>
      </c>
      <c r="P235" s="73">
        <v>0</v>
      </c>
      <c r="Q235" s="73">
        <v>0</v>
      </c>
      <c r="R235" s="73">
        <v>0</v>
      </c>
      <c r="S235" s="73">
        <v>0.34</v>
      </c>
      <c r="T235" s="73">
        <v>0.34</v>
      </c>
      <c r="U235" s="74" t="s">
        <v>21</v>
      </c>
      <c r="V235" s="73">
        <v>0.01</v>
      </c>
      <c r="W235" s="73">
        <v>0.01</v>
      </c>
      <c r="X235" s="73">
        <v>35.1</v>
      </c>
      <c r="Y235" s="73">
        <v>35.1</v>
      </c>
      <c r="Z235" s="73">
        <v>14.1</v>
      </c>
      <c r="AA235" s="75">
        <v>14.1</v>
      </c>
      <c r="AB235" s="73">
        <v>1.05</v>
      </c>
      <c r="AC235" s="73">
        <v>1.05</v>
      </c>
    </row>
    <row r="236" spans="1:29" s="68" customFormat="1" ht="15" customHeight="1" x14ac:dyDescent="0.25">
      <c r="A236" s="69"/>
      <c r="B236" s="76" t="s">
        <v>45</v>
      </c>
      <c r="C236" s="71"/>
      <c r="D236" s="71"/>
      <c r="E236" s="123">
        <f>SUM(E232:E235)</f>
        <v>9.92</v>
      </c>
      <c r="F236" s="123">
        <f t="shared" ref="F236:T236" si="141">SUM(F232:F235)</f>
        <v>11.02</v>
      </c>
      <c r="G236" s="123">
        <f t="shared" si="141"/>
        <v>7.96</v>
      </c>
      <c r="H236" s="123">
        <f t="shared" si="141"/>
        <v>8.94</v>
      </c>
      <c r="I236" s="123">
        <f t="shared" si="141"/>
        <v>46.5</v>
      </c>
      <c r="J236" s="123">
        <f t="shared" si="141"/>
        <v>48.4</v>
      </c>
      <c r="K236" s="123">
        <f t="shared" si="141"/>
        <v>483.91999999999996</v>
      </c>
      <c r="L236" s="123">
        <f t="shared" si="141"/>
        <v>536.79999999999995</v>
      </c>
      <c r="M236" s="123">
        <f t="shared" si="141"/>
        <v>0.13</v>
      </c>
      <c r="N236" s="123">
        <f t="shared" si="141"/>
        <v>0.23</v>
      </c>
      <c r="O236" s="123">
        <f t="shared" si="141"/>
        <v>3.55</v>
      </c>
      <c r="P236" s="123">
        <f t="shared" si="141"/>
        <v>3.71</v>
      </c>
      <c r="Q236" s="123">
        <f t="shared" si="141"/>
        <v>26.04</v>
      </c>
      <c r="R236" s="123">
        <f t="shared" si="141"/>
        <v>26.05</v>
      </c>
      <c r="S236" s="123">
        <f t="shared" si="141"/>
        <v>0.58000000000000007</v>
      </c>
      <c r="T236" s="123">
        <f t="shared" si="141"/>
        <v>0.72</v>
      </c>
      <c r="U236" s="63" t="s">
        <v>36</v>
      </c>
      <c r="V236" s="123">
        <f>SUM(V232:V235)</f>
        <v>229.01</v>
      </c>
      <c r="W236" s="123">
        <f t="shared" ref="W236:AC236" si="142">SUM(W232:W235)</f>
        <v>249.40999999999997</v>
      </c>
      <c r="X236" s="123">
        <f t="shared" si="142"/>
        <v>237.1</v>
      </c>
      <c r="Y236" s="123">
        <f t="shared" si="142"/>
        <v>246.1</v>
      </c>
      <c r="Z236" s="123">
        <f t="shared" si="142"/>
        <v>44.6</v>
      </c>
      <c r="AA236" s="123">
        <f t="shared" si="142"/>
        <v>47.9</v>
      </c>
      <c r="AB236" s="123">
        <f t="shared" si="142"/>
        <v>1.76</v>
      </c>
      <c r="AC236" s="123">
        <f t="shared" si="142"/>
        <v>1.8900000000000001</v>
      </c>
    </row>
    <row r="237" spans="1:29" s="68" customFormat="1" ht="15" customHeight="1" x14ac:dyDescent="0.25">
      <c r="A237" s="69"/>
      <c r="B237" s="76" t="s">
        <v>54</v>
      </c>
      <c r="C237" s="63"/>
      <c r="D237" s="63"/>
      <c r="E237" s="77"/>
      <c r="F237" s="77"/>
      <c r="G237" s="77"/>
      <c r="H237" s="77"/>
      <c r="I237" s="77"/>
      <c r="J237" s="77"/>
      <c r="K237" s="65"/>
      <c r="L237" s="65"/>
      <c r="M237" s="73"/>
      <c r="N237" s="73"/>
      <c r="O237" s="73"/>
      <c r="P237" s="73"/>
      <c r="Q237" s="73"/>
      <c r="R237" s="73"/>
      <c r="S237" s="73"/>
      <c r="T237" s="73"/>
      <c r="U237" s="74"/>
      <c r="V237" s="73"/>
      <c r="W237" s="73"/>
      <c r="X237" s="73"/>
      <c r="Y237" s="73"/>
      <c r="Z237" s="73"/>
      <c r="AA237" s="75"/>
      <c r="AB237" s="73"/>
      <c r="AC237" s="73"/>
    </row>
    <row r="238" spans="1:29" s="68" customFormat="1" ht="15" customHeight="1" x14ac:dyDescent="0.25">
      <c r="A238" s="69">
        <v>92</v>
      </c>
      <c r="B238" s="62" t="s">
        <v>97</v>
      </c>
      <c r="C238" s="63">
        <v>100</v>
      </c>
      <c r="D238" s="63">
        <v>100</v>
      </c>
      <c r="E238" s="64">
        <v>1.68</v>
      </c>
      <c r="F238" s="64">
        <v>1.68</v>
      </c>
      <c r="G238" s="64">
        <v>6.52</v>
      </c>
      <c r="H238" s="64">
        <v>6.52</v>
      </c>
      <c r="I238" s="64">
        <v>10.47</v>
      </c>
      <c r="J238" s="64">
        <v>10.47</v>
      </c>
      <c r="K238" s="65">
        <v>92.7</v>
      </c>
      <c r="L238" s="65">
        <v>92.7</v>
      </c>
      <c r="M238" s="65">
        <v>3.3000000000000002E-2</v>
      </c>
      <c r="N238" s="65">
        <v>3.3000000000000002E-2</v>
      </c>
      <c r="O238" s="65">
        <v>37.5</v>
      </c>
      <c r="P238" s="65">
        <v>37.5</v>
      </c>
      <c r="Q238" s="65">
        <v>92</v>
      </c>
      <c r="R238" s="65">
        <v>92</v>
      </c>
      <c r="S238" s="65">
        <v>0.23</v>
      </c>
      <c r="T238" s="65">
        <v>0.23</v>
      </c>
      <c r="U238" s="66" t="s">
        <v>46</v>
      </c>
      <c r="V238" s="65">
        <v>81</v>
      </c>
      <c r="W238" s="65">
        <v>81</v>
      </c>
      <c r="X238" s="65">
        <v>88.3</v>
      </c>
      <c r="Y238" s="65">
        <v>88.3</v>
      </c>
      <c r="Z238" s="65">
        <v>15</v>
      </c>
      <c r="AA238" s="67">
        <v>15</v>
      </c>
      <c r="AB238" s="65">
        <v>0.8</v>
      </c>
      <c r="AC238" s="65">
        <v>0.8</v>
      </c>
    </row>
    <row r="239" spans="1:29" s="68" customFormat="1" ht="24.75" customHeight="1" x14ac:dyDescent="0.25">
      <c r="A239" s="69">
        <v>110</v>
      </c>
      <c r="B239" s="62" t="s">
        <v>87</v>
      </c>
      <c r="C239" s="63" t="s">
        <v>28</v>
      </c>
      <c r="D239" s="63" t="s">
        <v>29</v>
      </c>
      <c r="E239" s="82">
        <v>7.44</v>
      </c>
      <c r="F239" s="82">
        <v>9.3000000000000007</v>
      </c>
      <c r="G239" s="64">
        <v>5.82</v>
      </c>
      <c r="H239" s="64">
        <v>7.27</v>
      </c>
      <c r="I239" s="64">
        <v>9.5399999999999991</v>
      </c>
      <c r="J239" s="64">
        <v>11.92</v>
      </c>
      <c r="K239" s="65">
        <v>124.84</v>
      </c>
      <c r="L239" s="65">
        <v>132.4</v>
      </c>
      <c r="M239" s="65">
        <v>7.0000000000000007E-2</v>
      </c>
      <c r="N239" s="65">
        <v>0.12</v>
      </c>
      <c r="O239" s="65">
        <v>9.11</v>
      </c>
      <c r="P239" s="65">
        <v>11.3</v>
      </c>
      <c r="Q239" s="65">
        <v>0.11</v>
      </c>
      <c r="R239" s="65">
        <v>0.14000000000000001</v>
      </c>
      <c r="S239" s="65">
        <v>1.9</v>
      </c>
      <c r="T239" s="65">
        <v>2.37</v>
      </c>
      <c r="U239" s="66" t="s">
        <v>88</v>
      </c>
      <c r="V239" s="65">
        <v>43.07</v>
      </c>
      <c r="W239" s="65">
        <v>52.6</v>
      </c>
      <c r="X239" s="65">
        <v>103.5</v>
      </c>
      <c r="Y239" s="65">
        <v>115.8</v>
      </c>
      <c r="Z239" s="65">
        <v>31.07</v>
      </c>
      <c r="AA239" s="67">
        <v>38.840000000000003</v>
      </c>
      <c r="AB239" s="65">
        <v>1.19</v>
      </c>
      <c r="AC239" s="65">
        <v>1.34</v>
      </c>
    </row>
    <row r="240" spans="1:29" s="68" customFormat="1" ht="24" customHeight="1" x14ac:dyDescent="0.25">
      <c r="A240" s="69"/>
      <c r="B240" s="62" t="s">
        <v>70</v>
      </c>
      <c r="C240" s="63" t="s">
        <v>19</v>
      </c>
      <c r="D240" s="63" t="s">
        <v>19</v>
      </c>
      <c r="E240" s="64">
        <v>4.41</v>
      </c>
      <c r="F240" s="64">
        <v>4.41</v>
      </c>
      <c r="G240" s="64">
        <v>6.96</v>
      </c>
      <c r="H240" s="64">
        <v>6.96</v>
      </c>
      <c r="I240" s="64">
        <v>46.32</v>
      </c>
      <c r="J240" s="64">
        <v>46.32</v>
      </c>
      <c r="K240" s="65">
        <v>245.1</v>
      </c>
      <c r="L240" s="65">
        <v>245.1</v>
      </c>
      <c r="M240" s="65">
        <v>0.24</v>
      </c>
      <c r="N240" s="65">
        <v>0.24</v>
      </c>
      <c r="O240" s="65">
        <v>1.87</v>
      </c>
      <c r="P240" s="65">
        <v>1.87</v>
      </c>
      <c r="Q240" s="65">
        <v>0.04</v>
      </c>
      <c r="R240" s="65">
        <v>0.04</v>
      </c>
      <c r="S240" s="65">
        <v>0.82</v>
      </c>
      <c r="T240" s="65">
        <v>0.82</v>
      </c>
      <c r="U240" s="66" t="s">
        <v>70</v>
      </c>
      <c r="V240" s="65">
        <v>22.5</v>
      </c>
      <c r="W240" s="65">
        <v>22.5</v>
      </c>
      <c r="X240" s="65">
        <v>198</v>
      </c>
      <c r="Y240" s="65">
        <v>198</v>
      </c>
      <c r="Z240" s="65">
        <v>16.600000000000001</v>
      </c>
      <c r="AA240" s="67">
        <v>16.600000000000001</v>
      </c>
      <c r="AB240" s="65">
        <v>1.02</v>
      </c>
      <c r="AC240" s="65">
        <v>1.02</v>
      </c>
    </row>
    <row r="241" spans="1:35" s="68" customFormat="1" ht="17.25" customHeight="1" x14ac:dyDescent="0.25">
      <c r="A241" s="69">
        <v>437</v>
      </c>
      <c r="B241" s="62" t="s">
        <v>106</v>
      </c>
      <c r="C241" s="63">
        <v>50</v>
      </c>
      <c r="D241" s="63">
        <v>50</v>
      </c>
      <c r="E241" s="64">
        <v>6.03</v>
      </c>
      <c r="F241" s="64">
        <v>6.03</v>
      </c>
      <c r="G241" s="64">
        <v>12.54</v>
      </c>
      <c r="H241" s="64">
        <v>12.54</v>
      </c>
      <c r="I241" s="64">
        <v>4.62</v>
      </c>
      <c r="J241" s="64">
        <v>4.62</v>
      </c>
      <c r="K241" s="65">
        <v>125</v>
      </c>
      <c r="L241" s="65">
        <v>125</v>
      </c>
      <c r="M241" s="65">
        <v>0.05</v>
      </c>
      <c r="N241" s="65">
        <v>0.05</v>
      </c>
      <c r="O241" s="65">
        <v>0.42</v>
      </c>
      <c r="P241" s="65">
        <v>0.42</v>
      </c>
      <c r="Q241" s="65">
        <v>0.05</v>
      </c>
      <c r="R241" s="65">
        <v>0.05</v>
      </c>
      <c r="S241" s="65">
        <v>0</v>
      </c>
      <c r="T241" s="65">
        <v>0</v>
      </c>
      <c r="U241" s="66" t="s">
        <v>50</v>
      </c>
      <c r="V241" s="65">
        <v>7.82</v>
      </c>
      <c r="W241" s="65">
        <v>7.82</v>
      </c>
      <c r="X241" s="65">
        <v>179</v>
      </c>
      <c r="Y241" s="65">
        <v>179</v>
      </c>
      <c r="Z241" s="65">
        <v>37.799999999999997</v>
      </c>
      <c r="AA241" s="67">
        <v>37.799999999999997</v>
      </c>
      <c r="AB241" s="65">
        <v>1.93</v>
      </c>
      <c r="AC241" s="65">
        <v>1.93</v>
      </c>
    </row>
    <row r="242" spans="1:35" s="68" customFormat="1" ht="24" customHeight="1" x14ac:dyDescent="0.25">
      <c r="A242" s="69">
        <v>639</v>
      </c>
      <c r="B242" s="62" t="s">
        <v>33</v>
      </c>
      <c r="C242" s="63">
        <v>200</v>
      </c>
      <c r="D242" s="63">
        <v>200</v>
      </c>
      <c r="E242" s="64">
        <v>10</v>
      </c>
      <c r="F242" s="64">
        <v>10</v>
      </c>
      <c r="G242" s="64">
        <v>0.06</v>
      </c>
      <c r="H242" s="64">
        <v>0.06</v>
      </c>
      <c r="I242" s="64">
        <v>35.200000000000003</v>
      </c>
      <c r="J242" s="64">
        <v>35.200000000000003</v>
      </c>
      <c r="K242" s="65">
        <v>110</v>
      </c>
      <c r="L242" s="65">
        <v>110</v>
      </c>
      <c r="M242" s="65">
        <v>0.12</v>
      </c>
      <c r="N242" s="65">
        <v>0.12</v>
      </c>
      <c r="O242" s="65">
        <v>9.35</v>
      </c>
      <c r="P242" s="65">
        <v>9.35</v>
      </c>
      <c r="Q242" s="65">
        <v>0.12</v>
      </c>
      <c r="R242" s="65">
        <v>0.12</v>
      </c>
      <c r="S242" s="65">
        <v>1.68</v>
      </c>
      <c r="T242" s="65">
        <v>1.68</v>
      </c>
      <c r="U242" s="66" t="s">
        <v>33</v>
      </c>
      <c r="V242" s="65">
        <v>28.7</v>
      </c>
      <c r="W242" s="65">
        <v>28.7</v>
      </c>
      <c r="X242" s="65">
        <v>52.6</v>
      </c>
      <c r="Y242" s="65">
        <v>52.6</v>
      </c>
      <c r="Z242" s="65">
        <v>19.600000000000001</v>
      </c>
      <c r="AA242" s="67">
        <v>19.600000000000001</v>
      </c>
      <c r="AB242" s="65">
        <v>0.96</v>
      </c>
      <c r="AC242" s="65">
        <v>0.96</v>
      </c>
    </row>
    <row r="243" spans="1:35" s="68" customFormat="1" x14ac:dyDescent="0.25">
      <c r="A243" s="69"/>
      <c r="B243" s="70" t="s">
        <v>21</v>
      </c>
      <c r="C243" s="71">
        <v>30</v>
      </c>
      <c r="D243" s="71">
        <v>60</v>
      </c>
      <c r="E243" s="72">
        <v>3.07</v>
      </c>
      <c r="F243" s="72">
        <v>3.07</v>
      </c>
      <c r="G243" s="72">
        <v>1.07</v>
      </c>
      <c r="H243" s="73">
        <v>1.07</v>
      </c>
      <c r="I243" s="72">
        <v>20.9</v>
      </c>
      <c r="J243" s="72">
        <v>20.9</v>
      </c>
      <c r="K243" s="73">
        <v>107.2</v>
      </c>
      <c r="L243" s="73">
        <v>107.2</v>
      </c>
      <c r="M243" s="73">
        <v>0.13</v>
      </c>
      <c r="N243" s="73">
        <v>0.13</v>
      </c>
      <c r="O243" s="73">
        <v>0</v>
      </c>
      <c r="P243" s="73">
        <v>0</v>
      </c>
      <c r="Q243" s="73">
        <v>0</v>
      </c>
      <c r="R243" s="73">
        <v>0</v>
      </c>
      <c r="S243" s="73">
        <v>0.34</v>
      </c>
      <c r="T243" s="73">
        <v>0.34</v>
      </c>
      <c r="U243" s="74" t="s">
        <v>21</v>
      </c>
      <c r="V243" s="73">
        <v>0.01</v>
      </c>
      <c r="W243" s="73">
        <v>0.01</v>
      </c>
      <c r="X243" s="73">
        <v>35.1</v>
      </c>
      <c r="Y243" s="73">
        <v>35.1</v>
      </c>
      <c r="Z243" s="73">
        <v>14.1</v>
      </c>
      <c r="AA243" s="75">
        <v>14.1</v>
      </c>
      <c r="AB243" s="73">
        <v>1.05</v>
      </c>
      <c r="AC243" s="73">
        <v>1.05</v>
      </c>
    </row>
    <row r="244" spans="1:35" s="68" customFormat="1" ht="18.75" customHeight="1" x14ac:dyDescent="0.25">
      <c r="A244" s="69"/>
      <c r="B244" s="62" t="s">
        <v>34</v>
      </c>
      <c r="C244" s="63">
        <v>50</v>
      </c>
      <c r="D244" s="63">
        <v>70</v>
      </c>
      <c r="E244" s="64">
        <v>3.96</v>
      </c>
      <c r="F244" s="64">
        <v>3.96</v>
      </c>
      <c r="G244" s="64">
        <v>0.72</v>
      </c>
      <c r="H244" s="65">
        <v>0.72</v>
      </c>
      <c r="I244" s="64">
        <v>1.38</v>
      </c>
      <c r="J244" s="64">
        <v>1.38</v>
      </c>
      <c r="K244" s="65">
        <v>108.6</v>
      </c>
      <c r="L244" s="65">
        <v>108.6</v>
      </c>
      <c r="M244" s="65">
        <v>0.1</v>
      </c>
      <c r="N244" s="65">
        <v>0.1</v>
      </c>
      <c r="O244" s="65">
        <v>0</v>
      </c>
      <c r="P244" s="65">
        <v>0</v>
      </c>
      <c r="Q244" s="65">
        <v>0</v>
      </c>
      <c r="R244" s="65">
        <v>0</v>
      </c>
      <c r="S244" s="65">
        <v>0.5</v>
      </c>
      <c r="T244" s="65">
        <v>0.5</v>
      </c>
      <c r="U244" s="66" t="s">
        <v>34</v>
      </c>
      <c r="V244" s="65">
        <v>21</v>
      </c>
      <c r="W244" s="65">
        <v>21</v>
      </c>
      <c r="X244" s="65">
        <v>75.400000000000006</v>
      </c>
      <c r="Y244" s="65">
        <v>75.400000000000006</v>
      </c>
      <c r="Z244" s="65">
        <v>12</v>
      </c>
      <c r="AA244" s="67">
        <v>12</v>
      </c>
      <c r="AB244" s="65">
        <v>0.63</v>
      </c>
      <c r="AC244" s="65">
        <v>0.63</v>
      </c>
    </row>
    <row r="245" spans="1:35" s="68" customFormat="1" ht="15" customHeight="1" x14ac:dyDescent="0.25">
      <c r="A245" s="69"/>
      <c r="B245" s="62" t="s">
        <v>35</v>
      </c>
      <c r="C245" s="77">
        <v>50</v>
      </c>
      <c r="D245" s="77">
        <v>50</v>
      </c>
      <c r="E245" s="64">
        <v>3.75</v>
      </c>
      <c r="F245" s="64">
        <v>3.75</v>
      </c>
      <c r="G245" s="64">
        <v>5.9</v>
      </c>
      <c r="H245" s="65">
        <v>5.9</v>
      </c>
      <c r="I245" s="65">
        <v>37.200000000000003</v>
      </c>
      <c r="J245" s="65">
        <v>37.200000000000003</v>
      </c>
      <c r="K245" s="65">
        <v>218</v>
      </c>
      <c r="L245" s="64">
        <v>218</v>
      </c>
      <c r="M245" s="64">
        <v>0.04</v>
      </c>
      <c r="N245" s="64">
        <v>0.04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66" t="s">
        <v>67</v>
      </c>
      <c r="V245" s="64">
        <v>14.5</v>
      </c>
      <c r="W245" s="64">
        <v>14.5</v>
      </c>
      <c r="X245" s="64">
        <v>45</v>
      </c>
      <c r="Y245" s="64">
        <v>45</v>
      </c>
      <c r="Z245" s="64">
        <v>10</v>
      </c>
      <c r="AA245" s="64">
        <v>10</v>
      </c>
      <c r="AB245" s="64">
        <v>1.05</v>
      </c>
      <c r="AC245" s="64">
        <v>1.05</v>
      </c>
    </row>
    <row r="246" spans="1:35" s="68" customFormat="1" ht="21" customHeight="1" x14ac:dyDescent="0.25">
      <c r="A246" s="69"/>
      <c r="B246" s="88" t="s">
        <v>114</v>
      </c>
      <c r="C246" s="77"/>
      <c r="D246" s="77"/>
      <c r="E246" s="77">
        <f>SUM(E238:E245)</f>
        <v>40.340000000000003</v>
      </c>
      <c r="F246" s="77">
        <f t="shared" ref="F246:T246" si="143">SUM(F238:F245)</f>
        <v>42.2</v>
      </c>
      <c r="G246" s="77">
        <f t="shared" si="143"/>
        <v>39.589999999999996</v>
      </c>
      <c r="H246" s="77">
        <f t="shared" si="143"/>
        <v>41.04</v>
      </c>
      <c r="I246" s="77">
        <f t="shared" si="143"/>
        <v>165.63</v>
      </c>
      <c r="J246" s="77">
        <f t="shared" si="143"/>
        <v>168.01</v>
      </c>
      <c r="K246" s="77">
        <f t="shared" si="143"/>
        <v>1131.44</v>
      </c>
      <c r="L246" s="77">
        <f t="shared" si="143"/>
        <v>1139</v>
      </c>
      <c r="M246" s="77">
        <f t="shared" si="143"/>
        <v>0.78299999999999992</v>
      </c>
      <c r="N246" s="77">
        <f t="shared" si="143"/>
        <v>0.83299999999999996</v>
      </c>
      <c r="O246" s="77">
        <f t="shared" si="143"/>
        <v>58.25</v>
      </c>
      <c r="P246" s="77">
        <f t="shared" si="143"/>
        <v>60.44</v>
      </c>
      <c r="Q246" s="77">
        <f t="shared" si="143"/>
        <v>92.320000000000007</v>
      </c>
      <c r="R246" s="77">
        <f t="shared" si="143"/>
        <v>92.350000000000009</v>
      </c>
      <c r="S246" s="77">
        <f t="shared" si="143"/>
        <v>5.47</v>
      </c>
      <c r="T246" s="77">
        <f t="shared" si="143"/>
        <v>5.9399999999999995</v>
      </c>
      <c r="U246" s="63" t="s">
        <v>36</v>
      </c>
      <c r="V246" s="77">
        <f>SUM(V238:V245)</f>
        <v>218.59999999999997</v>
      </c>
      <c r="W246" s="77">
        <f t="shared" ref="W246:AC246" si="144">SUM(W238:W245)</f>
        <v>228.12999999999997</v>
      </c>
      <c r="X246" s="77">
        <f t="shared" si="144"/>
        <v>776.9</v>
      </c>
      <c r="Y246" s="77">
        <f t="shared" si="144"/>
        <v>789.2</v>
      </c>
      <c r="Z246" s="77">
        <f t="shared" si="144"/>
        <v>156.16999999999999</v>
      </c>
      <c r="AA246" s="77">
        <f t="shared" si="144"/>
        <v>163.94</v>
      </c>
      <c r="AB246" s="77">
        <f t="shared" si="144"/>
        <v>8.629999999999999</v>
      </c>
      <c r="AC246" s="77">
        <f t="shared" si="144"/>
        <v>8.7799999999999994</v>
      </c>
    </row>
    <row r="247" spans="1:35" s="68" customFormat="1" ht="24" customHeight="1" x14ac:dyDescent="0.25">
      <c r="A247" s="69"/>
      <c r="B247" s="88" t="s">
        <v>115</v>
      </c>
      <c r="C247" s="64"/>
      <c r="D247" s="77"/>
      <c r="E247" s="77">
        <f>E246+E236</f>
        <v>50.260000000000005</v>
      </c>
      <c r="F247" s="77">
        <f t="shared" ref="F247:T247" si="145">F246+F236</f>
        <v>53.22</v>
      </c>
      <c r="G247" s="77">
        <f t="shared" si="145"/>
        <v>47.55</v>
      </c>
      <c r="H247" s="77">
        <f t="shared" si="145"/>
        <v>49.98</v>
      </c>
      <c r="I247" s="77">
        <f t="shared" si="145"/>
        <v>212.13</v>
      </c>
      <c r="J247" s="77">
        <f t="shared" si="145"/>
        <v>216.41</v>
      </c>
      <c r="K247" s="77">
        <f t="shared" si="145"/>
        <v>1615.3600000000001</v>
      </c>
      <c r="L247" s="77">
        <f t="shared" si="145"/>
        <v>1675.8</v>
      </c>
      <c r="M247" s="77">
        <f t="shared" si="145"/>
        <v>0.91299999999999992</v>
      </c>
      <c r="N247" s="77">
        <f t="shared" si="145"/>
        <v>1.0629999999999999</v>
      </c>
      <c r="O247" s="77">
        <f t="shared" si="145"/>
        <v>61.8</v>
      </c>
      <c r="P247" s="77">
        <f t="shared" si="145"/>
        <v>64.149999999999991</v>
      </c>
      <c r="Q247" s="77">
        <f t="shared" si="145"/>
        <v>118.36000000000001</v>
      </c>
      <c r="R247" s="77">
        <f t="shared" si="145"/>
        <v>118.4</v>
      </c>
      <c r="S247" s="77">
        <f t="shared" si="145"/>
        <v>6.05</v>
      </c>
      <c r="T247" s="77">
        <f t="shared" si="145"/>
        <v>6.6599999999999993</v>
      </c>
      <c r="U247" s="90" t="s">
        <v>37</v>
      </c>
      <c r="V247" s="89">
        <f>V246+V236</f>
        <v>447.60999999999996</v>
      </c>
      <c r="W247" s="89">
        <f t="shared" ref="W247:AC247" si="146">W246+W236</f>
        <v>477.53999999999996</v>
      </c>
      <c r="X247" s="89">
        <f t="shared" si="146"/>
        <v>1014</v>
      </c>
      <c r="Y247" s="89">
        <f t="shared" si="146"/>
        <v>1035.3</v>
      </c>
      <c r="Z247" s="89">
        <f t="shared" si="146"/>
        <v>200.76999999999998</v>
      </c>
      <c r="AA247" s="89">
        <f t="shared" si="146"/>
        <v>211.84</v>
      </c>
      <c r="AB247" s="89">
        <f t="shared" si="146"/>
        <v>10.389999999999999</v>
      </c>
      <c r="AC247" s="89">
        <f t="shared" si="146"/>
        <v>10.67</v>
      </c>
    </row>
    <row r="248" spans="1:35" s="68" customFormat="1" ht="15" customHeight="1" x14ac:dyDescent="0.25">
      <c r="A248" s="69"/>
      <c r="B248" s="88" t="s">
        <v>129</v>
      </c>
      <c r="C248" s="64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90"/>
      <c r="V248" s="89"/>
      <c r="W248" s="89"/>
      <c r="X248" s="89"/>
      <c r="Y248" s="89"/>
      <c r="Z248" s="89"/>
      <c r="AA248" s="89"/>
      <c r="AB248" s="89"/>
      <c r="AC248" s="89"/>
    </row>
    <row r="249" spans="1:35" s="68" customFormat="1" ht="15.75" customHeight="1" x14ac:dyDescent="0.25">
      <c r="A249" s="69"/>
      <c r="B249" s="86" t="s">
        <v>138</v>
      </c>
      <c r="C249" s="77">
        <v>70</v>
      </c>
      <c r="D249" s="77">
        <v>70</v>
      </c>
      <c r="E249" s="114">
        <v>4.5999999999999996</v>
      </c>
      <c r="F249" s="114">
        <v>4.5999999999999996</v>
      </c>
      <c r="G249" s="114">
        <v>3.1</v>
      </c>
      <c r="H249" s="114">
        <v>3.1</v>
      </c>
      <c r="I249" s="114">
        <v>31.33</v>
      </c>
      <c r="J249" s="114">
        <v>31.33</v>
      </c>
      <c r="K249" s="114">
        <v>181.6</v>
      </c>
      <c r="L249" s="114">
        <v>181.6</v>
      </c>
      <c r="M249" s="114">
        <v>0.08</v>
      </c>
      <c r="N249" s="114">
        <v>0.08</v>
      </c>
      <c r="O249" s="114">
        <v>0</v>
      </c>
      <c r="P249" s="114">
        <v>0</v>
      </c>
      <c r="Q249" s="114">
        <v>0</v>
      </c>
      <c r="R249" s="114">
        <v>0</v>
      </c>
      <c r="S249" s="114">
        <v>0</v>
      </c>
      <c r="T249" s="114">
        <v>0</v>
      </c>
      <c r="U249" s="114">
        <v>0</v>
      </c>
      <c r="V249" s="114">
        <v>0</v>
      </c>
      <c r="W249" s="114">
        <v>0</v>
      </c>
      <c r="X249" s="114">
        <v>0</v>
      </c>
      <c r="Y249" s="114">
        <v>0</v>
      </c>
      <c r="Z249" s="114">
        <v>0</v>
      </c>
      <c r="AA249" s="114">
        <v>0</v>
      </c>
      <c r="AB249" s="114">
        <v>0</v>
      </c>
      <c r="AC249" s="114">
        <v>0</v>
      </c>
    </row>
    <row r="250" spans="1:35" s="68" customFormat="1" ht="15" customHeight="1" x14ac:dyDescent="0.25">
      <c r="A250" s="69">
        <v>693</v>
      </c>
      <c r="B250" s="62" t="s">
        <v>102</v>
      </c>
      <c r="C250" s="63">
        <v>200</v>
      </c>
      <c r="D250" s="63">
        <v>200</v>
      </c>
      <c r="E250" s="64">
        <v>4.62</v>
      </c>
      <c r="F250" s="64">
        <v>4.62</v>
      </c>
      <c r="G250" s="64">
        <v>4.0199999999999996</v>
      </c>
      <c r="H250" s="64">
        <v>4.0199999999999996</v>
      </c>
      <c r="I250" s="64">
        <v>43.8</v>
      </c>
      <c r="J250" s="64">
        <v>43.8</v>
      </c>
      <c r="K250" s="65">
        <v>177.56</v>
      </c>
      <c r="L250" s="65">
        <v>177.56</v>
      </c>
      <c r="M250" s="65">
        <v>0.05</v>
      </c>
      <c r="N250" s="65">
        <v>0.05</v>
      </c>
      <c r="O250" s="65">
        <v>2.06</v>
      </c>
      <c r="P250" s="65">
        <v>2.06</v>
      </c>
      <c r="Q250" s="65">
        <v>0.01</v>
      </c>
      <c r="R250" s="65">
        <v>0.01</v>
      </c>
      <c r="S250" s="65">
        <v>0.17</v>
      </c>
      <c r="T250" s="65">
        <v>0.17</v>
      </c>
      <c r="U250" s="66" t="s">
        <v>59</v>
      </c>
      <c r="V250" s="65">
        <v>158.69999999999999</v>
      </c>
      <c r="W250" s="65">
        <v>158.69999999999999</v>
      </c>
      <c r="X250" s="65">
        <v>126.2</v>
      </c>
      <c r="Y250" s="65">
        <v>126.2</v>
      </c>
      <c r="Z250" s="65">
        <v>15.2</v>
      </c>
      <c r="AA250" s="67">
        <v>15.2</v>
      </c>
      <c r="AB250" s="65">
        <v>0.67</v>
      </c>
      <c r="AC250" s="65">
        <v>0.67</v>
      </c>
      <c r="AD250" s="112"/>
      <c r="AE250" s="112"/>
      <c r="AF250" s="112"/>
      <c r="AG250" s="112"/>
      <c r="AH250" s="112"/>
      <c r="AI250" s="112"/>
    </row>
    <row r="251" spans="1:35" s="68" customFormat="1" ht="15" customHeight="1" x14ac:dyDescent="0.25">
      <c r="A251" s="69"/>
      <c r="B251" s="88" t="s">
        <v>25</v>
      </c>
      <c r="C251" s="64"/>
      <c r="D251" s="77"/>
      <c r="E251" s="77">
        <v>9.2200000000000006</v>
      </c>
      <c r="F251" s="77">
        <v>9.2200000000000006</v>
      </c>
      <c r="G251" s="77">
        <v>7.12</v>
      </c>
      <c r="H251" s="77">
        <v>7.12</v>
      </c>
      <c r="I251" s="77">
        <v>75.13</v>
      </c>
      <c r="J251" s="77">
        <v>75.13</v>
      </c>
      <c r="K251" s="77">
        <v>359.16</v>
      </c>
      <c r="L251" s="77">
        <v>359.16</v>
      </c>
      <c r="M251" s="77">
        <v>0.13</v>
      </c>
      <c r="N251" s="77">
        <v>0.13</v>
      </c>
      <c r="O251" s="77">
        <v>2.06</v>
      </c>
      <c r="P251" s="77">
        <v>2.06</v>
      </c>
      <c r="Q251" s="77">
        <v>0.01</v>
      </c>
      <c r="R251" s="77">
        <v>0.01</v>
      </c>
      <c r="S251" s="77">
        <v>0.17</v>
      </c>
      <c r="T251" s="77">
        <v>0.17</v>
      </c>
      <c r="U251" s="77">
        <v>0</v>
      </c>
      <c r="V251" s="77">
        <v>157.69999999999999</v>
      </c>
      <c r="W251" s="77">
        <v>158.69999999999999</v>
      </c>
      <c r="X251" s="77">
        <v>126.2</v>
      </c>
      <c r="Y251" s="77">
        <v>126.2</v>
      </c>
      <c r="Z251" s="77">
        <v>15.2</v>
      </c>
      <c r="AA251" s="77">
        <v>15.2</v>
      </c>
      <c r="AB251" s="77">
        <v>0.67</v>
      </c>
      <c r="AC251" s="77">
        <v>0.67</v>
      </c>
    </row>
    <row r="252" spans="1:35" s="68" customFormat="1" ht="10.5" customHeight="1" x14ac:dyDescent="0.25">
      <c r="A252" s="132"/>
      <c r="B252" s="133"/>
      <c r="C252" s="133"/>
      <c r="D252" s="133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5"/>
      <c r="V252" s="136"/>
      <c r="W252" s="136"/>
      <c r="X252" s="136"/>
      <c r="Y252" s="136"/>
      <c r="Z252" s="136"/>
      <c r="AA252" s="136"/>
      <c r="AB252" s="136"/>
      <c r="AC252" s="136"/>
      <c r="AD252" s="137"/>
    </row>
    <row r="253" spans="1:35" s="1" customFormat="1" ht="39" customHeight="1" x14ac:dyDescent="0.25">
      <c r="A253" s="31"/>
      <c r="B253" s="160" t="s">
        <v>94</v>
      </c>
      <c r="C253" s="160"/>
      <c r="D253" s="160"/>
      <c r="E253" s="160"/>
      <c r="F253" s="160"/>
      <c r="G253" s="160"/>
      <c r="H253" s="160"/>
      <c r="I253" s="160"/>
      <c r="J253" s="160"/>
      <c r="K253" s="160"/>
      <c r="L253" s="160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  <c r="AA253" s="161"/>
      <c r="AB253" s="161"/>
      <c r="AC253" s="161"/>
    </row>
    <row r="254" spans="1:35" s="1" customFormat="1" x14ac:dyDescent="0.25">
      <c r="A254" s="141" t="s">
        <v>89</v>
      </c>
      <c r="B254" s="143" t="s">
        <v>90</v>
      </c>
      <c r="C254" s="141"/>
      <c r="D254" s="141"/>
      <c r="E254" s="141" t="s">
        <v>3</v>
      </c>
      <c r="F254" s="141"/>
      <c r="G254" s="141"/>
      <c r="H254" s="142"/>
      <c r="I254" s="142"/>
      <c r="J254" s="142"/>
      <c r="K254" s="145" t="s">
        <v>4</v>
      </c>
      <c r="L254" s="146"/>
      <c r="M254" s="147" t="s">
        <v>5</v>
      </c>
      <c r="N254" s="147"/>
      <c r="O254" s="147"/>
      <c r="P254" s="147"/>
      <c r="Q254" s="147"/>
      <c r="R254" s="147"/>
      <c r="S254" s="147"/>
      <c r="T254" s="147"/>
      <c r="U254" s="143" t="s">
        <v>90</v>
      </c>
      <c r="V254" s="147" t="s">
        <v>6</v>
      </c>
      <c r="W254" s="147"/>
      <c r="X254" s="147"/>
      <c r="Y254" s="147"/>
      <c r="Z254" s="147"/>
      <c r="AA254" s="147"/>
      <c r="AB254" s="147"/>
      <c r="AC254" s="147"/>
    </row>
    <row r="255" spans="1:35" s="1" customFormat="1" x14ac:dyDescent="0.25">
      <c r="A255" s="142"/>
      <c r="B255" s="144"/>
      <c r="C255" s="142"/>
      <c r="D255" s="142"/>
      <c r="E255" s="141" t="s">
        <v>7</v>
      </c>
      <c r="F255" s="142"/>
      <c r="G255" s="141" t="s">
        <v>8</v>
      </c>
      <c r="H255" s="142"/>
      <c r="I255" s="145" t="s">
        <v>9</v>
      </c>
      <c r="J255" s="145"/>
      <c r="K255" s="146"/>
      <c r="L255" s="146"/>
      <c r="M255" s="32" t="s">
        <v>10</v>
      </c>
      <c r="N255" s="32" t="s">
        <v>10</v>
      </c>
      <c r="O255" s="32" t="s">
        <v>11</v>
      </c>
      <c r="P255" s="32" t="s">
        <v>11</v>
      </c>
      <c r="Q255" s="32" t="s">
        <v>12</v>
      </c>
      <c r="R255" s="32" t="s">
        <v>12</v>
      </c>
      <c r="S255" s="32" t="s">
        <v>13</v>
      </c>
      <c r="T255" s="32" t="s">
        <v>13</v>
      </c>
      <c r="U255" s="144"/>
      <c r="V255" s="32" t="s">
        <v>14</v>
      </c>
      <c r="W255" s="32" t="s">
        <v>14</v>
      </c>
      <c r="X255" s="32" t="s">
        <v>15</v>
      </c>
      <c r="Y255" s="32" t="s">
        <v>15</v>
      </c>
      <c r="Z255" s="32" t="s">
        <v>16</v>
      </c>
      <c r="AA255" s="32" t="s">
        <v>16</v>
      </c>
      <c r="AB255" s="32" t="s">
        <v>17</v>
      </c>
      <c r="AC255" s="32" t="s">
        <v>17</v>
      </c>
    </row>
    <row r="256" spans="1:35" s="59" customFormat="1" ht="27.95" customHeight="1" x14ac:dyDescent="0.25">
      <c r="A256" s="142"/>
      <c r="B256" s="144"/>
      <c r="C256" s="54"/>
      <c r="D256" s="54"/>
      <c r="E256" s="55" t="s">
        <v>95</v>
      </c>
      <c r="F256" s="56" t="s">
        <v>96</v>
      </c>
      <c r="G256" s="55" t="s">
        <v>95</v>
      </c>
      <c r="H256" s="56" t="s">
        <v>96</v>
      </c>
      <c r="I256" s="55" t="s">
        <v>95</v>
      </c>
      <c r="J256" s="56" t="s">
        <v>96</v>
      </c>
      <c r="K256" s="55" t="s">
        <v>95</v>
      </c>
      <c r="L256" s="56" t="s">
        <v>96</v>
      </c>
      <c r="M256" s="57" t="s">
        <v>131</v>
      </c>
      <c r="N256" s="57" t="s">
        <v>133</v>
      </c>
      <c r="O256" s="57" t="s">
        <v>131</v>
      </c>
      <c r="P256" s="57" t="s">
        <v>133</v>
      </c>
      <c r="Q256" s="57" t="s">
        <v>131</v>
      </c>
      <c r="R256" s="57" t="s">
        <v>133</v>
      </c>
      <c r="S256" s="57" t="s">
        <v>131</v>
      </c>
      <c r="T256" s="57" t="s">
        <v>133</v>
      </c>
      <c r="U256" s="144"/>
      <c r="V256" s="58" t="s">
        <v>131</v>
      </c>
      <c r="W256" s="58" t="s">
        <v>133</v>
      </c>
      <c r="X256" s="58" t="s">
        <v>131</v>
      </c>
      <c r="Y256" s="58" t="s">
        <v>133</v>
      </c>
      <c r="Z256" s="58" t="s">
        <v>131</v>
      </c>
      <c r="AA256" s="58" t="s">
        <v>133</v>
      </c>
      <c r="AB256" s="58" t="s">
        <v>131</v>
      </c>
      <c r="AC256" s="58" t="s">
        <v>133</v>
      </c>
    </row>
    <row r="257" spans="1:29" s="1" customFormat="1" ht="40.5" customHeight="1" x14ac:dyDescent="0.25">
      <c r="A257" s="19">
        <v>1</v>
      </c>
      <c r="B257" s="20" t="s">
        <v>104</v>
      </c>
      <c r="C257" s="19"/>
      <c r="D257" s="19"/>
      <c r="E257" s="19">
        <v>46.2</v>
      </c>
      <c r="F257" s="19">
        <v>54</v>
      </c>
      <c r="G257" s="19">
        <v>47.4</v>
      </c>
      <c r="H257" s="19">
        <v>55.2</v>
      </c>
      <c r="I257" s="19">
        <v>201</v>
      </c>
      <c r="J257" s="19">
        <v>229.8</v>
      </c>
      <c r="K257" s="26">
        <v>1410</v>
      </c>
      <c r="L257" s="25">
        <v>1632</v>
      </c>
      <c r="M257" s="33">
        <v>0.72</v>
      </c>
      <c r="N257" s="33">
        <v>0.84</v>
      </c>
      <c r="O257" s="33">
        <v>36</v>
      </c>
      <c r="P257" s="33">
        <v>42</v>
      </c>
      <c r="Q257" s="33">
        <v>420</v>
      </c>
      <c r="R257" s="33">
        <v>540</v>
      </c>
      <c r="S257" s="34">
        <v>5.5</v>
      </c>
      <c r="T257" s="33">
        <v>6.6</v>
      </c>
      <c r="U257" s="20" t="s">
        <v>98</v>
      </c>
      <c r="V257" s="35">
        <v>660</v>
      </c>
      <c r="W257" s="35">
        <v>720</v>
      </c>
      <c r="X257" s="35">
        <v>660</v>
      </c>
      <c r="Y257" s="35">
        <v>720</v>
      </c>
      <c r="Z257" s="35">
        <v>150</v>
      </c>
      <c r="AA257" s="35">
        <v>180</v>
      </c>
      <c r="AB257" s="35">
        <v>7.2</v>
      </c>
      <c r="AC257" s="35">
        <v>10.8</v>
      </c>
    </row>
    <row r="258" spans="1:29" s="1" customFormat="1" ht="45" customHeight="1" x14ac:dyDescent="0.25">
      <c r="A258" s="25">
        <v>2</v>
      </c>
      <c r="B258" s="36" t="s">
        <v>105</v>
      </c>
      <c r="C258" s="25"/>
      <c r="D258" s="25"/>
      <c r="E258" s="26">
        <f t="shared" ref="E258:AC258" si="147">(E247+E223+E200+E176+E154+E128+E104+E81+E57+E33)/10</f>
        <v>57.931000000000004</v>
      </c>
      <c r="F258" s="26">
        <f t="shared" si="147"/>
        <v>59.275000000000013</v>
      </c>
      <c r="G258" s="26">
        <f t="shared" si="147"/>
        <v>61.030999999999992</v>
      </c>
      <c r="H258" s="26">
        <f t="shared" si="147"/>
        <v>62.188000000000002</v>
      </c>
      <c r="I258" s="26">
        <f t="shared" si="147"/>
        <v>208.25099999999998</v>
      </c>
      <c r="J258" s="26">
        <f t="shared" si="147"/>
        <v>210.41499999999996</v>
      </c>
      <c r="K258" s="26">
        <f t="shared" si="147"/>
        <v>1600.0809999999999</v>
      </c>
      <c r="L258" s="26">
        <f t="shared" si="147"/>
        <v>1622.8140000000001</v>
      </c>
      <c r="M258" s="26">
        <f t="shared" si="147"/>
        <v>0.91139000000000014</v>
      </c>
      <c r="N258" s="26">
        <f t="shared" si="147"/>
        <v>0.9443499999999998</v>
      </c>
      <c r="O258" s="26">
        <f t="shared" si="147"/>
        <v>57.375599999999999</v>
      </c>
      <c r="P258" s="26">
        <f t="shared" si="147"/>
        <v>58.128599999999992</v>
      </c>
      <c r="Q258" s="26">
        <f t="shared" si="147"/>
        <v>258.97499999999997</v>
      </c>
      <c r="R258" s="26">
        <f t="shared" si="147"/>
        <v>258.98799999999994</v>
      </c>
      <c r="S258" s="26">
        <f t="shared" si="147"/>
        <v>5.6953999999999994</v>
      </c>
      <c r="T258" s="26">
        <f t="shared" si="147"/>
        <v>5.9773999999999985</v>
      </c>
      <c r="U258" s="26" t="e">
        <f t="shared" si="147"/>
        <v>#VALUE!</v>
      </c>
      <c r="V258" s="26">
        <f t="shared" si="147"/>
        <v>498.89300000000003</v>
      </c>
      <c r="W258" s="26">
        <f t="shared" si="147"/>
        <v>503.92999999999995</v>
      </c>
      <c r="X258" s="26">
        <f t="shared" si="147"/>
        <v>772</v>
      </c>
      <c r="Y258" s="26">
        <f t="shared" si="147"/>
        <v>803.93999999999983</v>
      </c>
      <c r="Z258" s="26">
        <f t="shared" si="147"/>
        <v>203.8424</v>
      </c>
      <c r="AA258" s="26">
        <f t="shared" si="147"/>
        <v>208.69540000000001</v>
      </c>
      <c r="AB258" s="26">
        <f t="shared" si="147"/>
        <v>11.4094</v>
      </c>
      <c r="AC258" s="26">
        <f t="shared" si="147"/>
        <v>11.642399999999999</v>
      </c>
    </row>
    <row r="259" spans="1:29" s="1" customFormat="1" ht="17.25" customHeight="1" x14ac:dyDescent="0.25">
      <c r="A259" s="15"/>
      <c r="B259" s="148" t="s">
        <v>91</v>
      </c>
      <c r="C259" s="148"/>
      <c r="D259" s="148"/>
      <c r="E259" s="148"/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9"/>
      <c r="V259" s="149"/>
      <c r="W259" s="149"/>
      <c r="X259" s="149"/>
      <c r="Y259" s="149"/>
      <c r="Z259" s="149"/>
      <c r="AA259" s="149"/>
      <c r="AB259" s="149"/>
      <c r="AC259" s="149"/>
    </row>
    <row r="260" spans="1:29" s="1" customFormat="1" ht="15.75" x14ac:dyDescent="0.25">
      <c r="A260" s="21"/>
      <c r="B260" s="22" t="s">
        <v>92</v>
      </c>
      <c r="C260" s="21"/>
      <c r="D260" s="21"/>
      <c r="E260" s="21"/>
      <c r="F260" s="21"/>
      <c r="G260" s="21"/>
      <c r="H260" s="21"/>
      <c r="I260" s="23"/>
      <c r="J260" s="23"/>
      <c r="K260" s="23"/>
      <c r="L260" s="23"/>
      <c r="M260" s="24"/>
      <c r="N260" s="21"/>
      <c r="O260" s="21"/>
      <c r="P260" s="21"/>
      <c r="Q260" s="21"/>
      <c r="R260" s="21"/>
      <c r="S260" s="21"/>
      <c r="T260" s="21"/>
      <c r="U260" s="22"/>
      <c r="V260" s="21"/>
      <c r="W260" s="21"/>
      <c r="X260" s="21"/>
      <c r="Y260" s="21"/>
      <c r="Z260" s="21"/>
      <c r="AA260" s="21"/>
      <c r="AB260" s="21"/>
      <c r="AC260" s="21"/>
    </row>
    <row r="261" spans="1:29" s="1" customFormat="1" ht="15.75" x14ac:dyDescent="0.25">
      <c r="A261" s="21"/>
      <c r="B261" s="22" t="s">
        <v>93</v>
      </c>
      <c r="C261" s="21"/>
      <c r="D261" s="21"/>
      <c r="E261" s="21"/>
      <c r="F261" s="21"/>
      <c r="G261" s="21"/>
      <c r="H261" s="21"/>
      <c r="I261" s="23"/>
      <c r="J261" s="23"/>
      <c r="K261" s="23"/>
      <c r="L261" s="23"/>
      <c r="M261" s="21"/>
      <c r="N261" s="21"/>
      <c r="O261" s="21"/>
      <c r="P261" s="21"/>
      <c r="Q261" s="21"/>
      <c r="R261" s="21"/>
      <c r="S261" s="21"/>
      <c r="T261" s="21"/>
      <c r="U261" s="22"/>
      <c r="V261" s="21"/>
      <c r="W261" s="21"/>
      <c r="X261" s="21"/>
      <c r="Y261" s="21"/>
      <c r="Z261" s="21"/>
      <c r="AA261" s="21"/>
      <c r="AB261" s="21"/>
      <c r="AC261" s="21"/>
    </row>
    <row r="262" spans="1:29" s="1" customFormat="1" ht="18.75" x14ac:dyDescent="0.3">
      <c r="A262" s="21" t="s">
        <v>119</v>
      </c>
      <c r="B262" s="22"/>
      <c r="C262" s="21"/>
      <c r="D262" s="21"/>
      <c r="E262" s="21"/>
      <c r="F262" s="21"/>
      <c r="G262" s="39"/>
      <c r="H262" s="16"/>
      <c r="I262" s="18"/>
      <c r="J262" s="18"/>
      <c r="K262" s="18"/>
      <c r="L262" s="18"/>
      <c r="M262" s="16"/>
      <c r="N262" s="16"/>
      <c r="O262" s="16"/>
      <c r="P262" s="16"/>
      <c r="Q262" s="16"/>
      <c r="R262" s="16"/>
      <c r="S262" s="16"/>
      <c r="T262" s="16"/>
      <c r="U262" s="17"/>
      <c r="V262" s="16"/>
      <c r="W262" s="16"/>
      <c r="X262" s="16"/>
      <c r="Y262" s="16"/>
      <c r="Z262" s="16"/>
      <c r="AA262" s="16"/>
      <c r="AB262" s="16"/>
      <c r="AC262" s="16"/>
    </row>
    <row r="263" spans="1:29" x14ac:dyDescent="0.25">
      <c r="A263" s="1" t="s">
        <v>120</v>
      </c>
    </row>
    <row r="264" spans="1:29" x14ac:dyDescent="0.25">
      <c r="A264" s="1" t="s">
        <v>121</v>
      </c>
    </row>
    <row r="265" spans="1:29" x14ac:dyDescent="0.25">
      <c r="A265" s="1" t="s">
        <v>122</v>
      </c>
    </row>
    <row r="266" spans="1:29" x14ac:dyDescent="0.25">
      <c r="A266" s="1" t="s">
        <v>123</v>
      </c>
    </row>
    <row r="267" spans="1:29" x14ac:dyDescent="0.25">
      <c r="A267" s="1" t="s">
        <v>124</v>
      </c>
    </row>
    <row r="268" spans="1:29" x14ac:dyDescent="0.25">
      <c r="A268" s="1" t="s">
        <v>125</v>
      </c>
    </row>
    <row r="269" spans="1:29" x14ac:dyDescent="0.25">
      <c r="A269" s="1" t="s">
        <v>126</v>
      </c>
    </row>
    <row r="270" spans="1:29" x14ac:dyDescent="0.25">
      <c r="A270" s="1" t="s">
        <v>127</v>
      </c>
    </row>
  </sheetData>
  <mergeCells count="99">
    <mergeCell ref="C205:D206"/>
    <mergeCell ref="C228:D229"/>
    <mergeCell ref="C181:D182"/>
    <mergeCell ref="C133:D134"/>
    <mergeCell ref="B133:B134"/>
    <mergeCell ref="B159:B160"/>
    <mergeCell ref="B181:B182"/>
    <mergeCell ref="B205:B206"/>
    <mergeCell ref="B228:B229"/>
    <mergeCell ref="A38:A39"/>
    <mergeCell ref="A86:A88"/>
    <mergeCell ref="A62:A64"/>
    <mergeCell ref="K62:L63"/>
    <mergeCell ref="E62:J62"/>
    <mergeCell ref="E38:J38"/>
    <mergeCell ref="I39:J39"/>
    <mergeCell ref="B86:B87"/>
    <mergeCell ref="K86:L87"/>
    <mergeCell ref="E86:J86"/>
    <mergeCell ref="C38:D38"/>
    <mergeCell ref="B38:B39"/>
    <mergeCell ref="B62:B63"/>
    <mergeCell ref="C86:D87"/>
    <mergeCell ref="C62:D63"/>
    <mergeCell ref="A159:A161"/>
    <mergeCell ref="A181:A183"/>
    <mergeCell ref="A133:A137"/>
    <mergeCell ref="A205:A207"/>
    <mergeCell ref="A228:A230"/>
    <mergeCell ref="E228:J228"/>
    <mergeCell ref="M228:T228"/>
    <mergeCell ref="V228:AC228"/>
    <mergeCell ref="K205:L206"/>
    <mergeCell ref="K228:L229"/>
    <mergeCell ref="M159:T159"/>
    <mergeCell ref="V159:AC159"/>
    <mergeCell ref="M205:T205"/>
    <mergeCell ref="V205:AC205"/>
    <mergeCell ref="E205:J205"/>
    <mergeCell ref="E181:J181"/>
    <mergeCell ref="K181:L182"/>
    <mergeCell ref="B109:B110"/>
    <mergeCell ref="E133:J133"/>
    <mergeCell ref="K159:L160"/>
    <mergeCell ref="G160:H160"/>
    <mergeCell ref="E160:F160"/>
    <mergeCell ref="E159:J159"/>
    <mergeCell ref="K109:L110"/>
    <mergeCell ref="K133:L134"/>
    <mergeCell ref="C109:D110"/>
    <mergeCell ref="C159:D160"/>
    <mergeCell ref="M38:T38"/>
    <mergeCell ref="A5:C5"/>
    <mergeCell ref="A9:T9"/>
    <mergeCell ref="A10:T10"/>
    <mergeCell ref="J5:T5"/>
    <mergeCell ref="P6:Q6"/>
    <mergeCell ref="A8:AC8"/>
    <mergeCell ref="G13:H13"/>
    <mergeCell ref="I13:J13"/>
    <mergeCell ref="E12:J12"/>
    <mergeCell ref="K12:L13"/>
    <mergeCell ref="E13:F13"/>
    <mergeCell ref="V12:AC12"/>
    <mergeCell ref="A11:T11"/>
    <mergeCell ref="K38:L39"/>
    <mergeCell ref="A12:A14"/>
    <mergeCell ref="B259:AC259"/>
    <mergeCell ref="C12:D13"/>
    <mergeCell ref="B12:B14"/>
    <mergeCell ref="M12:T12"/>
    <mergeCell ref="B253:AC253"/>
    <mergeCell ref="M109:T109"/>
    <mergeCell ref="M62:T62"/>
    <mergeCell ref="G63:H63"/>
    <mergeCell ref="E63:F63"/>
    <mergeCell ref="E109:J109"/>
    <mergeCell ref="V38:AC38"/>
    <mergeCell ref="V86:AC86"/>
    <mergeCell ref="V109:AC109"/>
    <mergeCell ref="V62:AC62"/>
    <mergeCell ref="E39:F39"/>
    <mergeCell ref="G39:H39"/>
    <mergeCell ref="M133:T133"/>
    <mergeCell ref="V133:AC133"/>
    <mergeCell ref="M86:T86"/>
    <mergeCell ref="A254:A256"/>
    <mergeCell ref="B254:B256"/>
    <mergeCell ref="C254:D255"/>
    <mergeCell ref="E254:J254"/>
    <mergeCell ref="K254:L255"/>
    <mergeCell ref="M254:T254"/>
    <mergeCell ref="U254:U256"/>
    <mergeCell ref="V254:AC254"/>
    <mergeCell ref="E255:F255"/>
    <mergeCell ref="G255:H255"/>
    <mergeCell ref="I255:J255"/>
    <mergeCell ref="M181:T181"/>
    <mergeCell ref="V181:AC181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2022-09-09T07:55:28Z</cp:lastPrinted>
  <dcterms:created xsi:type="dcterms:W3CDTF">2020-11-17T06:45:11Z</dcterms:created>
  <dcterms:modified xsi:type="dcterms:W3CDTF">2022-10-18T06:00:51Z</dcterms:modified>
</cp:coreProperties>
</file>